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xr:revisionPtr revIDLastSave="0" documentId="8_{7FD78992-6328-4196-BDF1-5873A057420F}" xr6:coauthVersionLast="45" xr6:coauthVersionMax="45" xr10:uidLastSave="{00000000-0000-0000-0000-000000000000}"/>
  <bookViews>
    <workbookView xWindow="-103" yWindow="-103" windowWidth="16663" windowHeight="8863" xr2:uid="{00000000-000D-0000-FFFF-FFFF00000000}"/>
  </bookViews>
  <sheets>
    <sheet name="Start" sheetId="6" r:id="rId1"/>
    <sheet name="Monthly Budget" sheetId="3" r:id="rId2"/>
    <sheet name="Hidden calcs" sheetId="4" state="hidden" r:id="rId3"/>
  </sheets>
  <definedNames>
    <definedName name="_xlnm._FilterDatabase" localSheetId="1" hidden="1">'Monthly Budget'!#REF!</definedName>
    <definedName name="CategoriesExpense" localSheetId="0">{"room &amp; board";"tuition &amp; fees";"books &amp; supplies";"transportation";"discretionary";"other expenses"}</definedName>
    <definedName name="CategoriesExpense">{"room &amp; board";"tuition &amp; fees";"books &amp; supplies";"transportation";"discretionary";"other expenses"}</definedName>
    <definedName name="CategoriesIncome" localSheetId="0">{"financial aid";"wages (after-tax)";"family help";"from savings";"other"}</definedName>
    <definedName name="CategoriesIncome">{"financial aid";"wages (after-tax)";"family help";"from savings";"other"}</definedName>
    <definedName name="FirstMonth" localSheetId="0">UPPER(TEXT(Start!StartDate,"mmm "))</definedName>
    <definedName name="FirstMonth">UPPER(TEXT(StartDate,"mmm "))</definedName>
    <definedName name="income_percent_selected_period">'Monthly Budget'!$P$34:$P$38</definedName>
    <definedName name="NextMonth" localSheetId="0">UPPER(TEXT(EOMONTH(VALUE('Monthly Budget'!XFD1 &amp; "1"),0)+1,"mmm "))</definedName>
    <definedName name="NextMonth">UPPER(TEXT(EOMONTH(VALUE('Monthly Budget'!XFD1 &amp; "1"),0)+1,"mmm "))</definedName>
    <definedName name="PercentsExpense" localSheetId="0">'Monthly Budget'!$P$42,'Monthly Budget'!$P$50,'Monthly Budget'!$P$55,'Monthly Budget'!$P$61,'Monthly Budget'!$P$68,'Monthly Budget'!$P$78</definedName>
    <definedName name="PercentsExpense">'Monthly Budget'!$P$42,'Monthly Budget'!$P$50,'Monthly Budget'!$P$55,'Monthly Budget'!$P$61,'Monthly Budget'!$P$68,'Monthly Budget'!$P$78</definedName>
    <definedName name="PercentsIncome">'Monthly Budget'!$P$34:$P$38</definedName>
    <definedName name="Periods" localSheetId="0">'Monthly Budget'!$C$29:$O$29</definedName>
    <definedName name="Periods">'Monthly Budget'!$C$29:$O$29</definedName>
    <definedName name="ScrollBarValue" localSheetId="0">'Hidden calcs'!$D$13</definedName>
    <definedName name="ScrollBarValue">'Hidden calcs'!$D$13</definedName>
    <definedName name="SelectedPeriod" localSheetId="0">INDEX(Start!Periods,,Start!ScrollBarValue)</definedName>
    <definedName name="SelectedPeriod">INDEX(Periods,,ScrollBarValue)</definedName>
    <definedName name="SelectedPeriodCashFlowNegative" localSheetId="0">INDEX('Monthly Budget'!$C$30:$O$30,,Start!SelectedPeriodColumn) * NOT(Start!SelectedPeriodIsFunded)</definedName>
    <definedName name="SelectedPeriodCashFlowNegative">INDEX('Monthly Budget'!$C$30:$O$30,,SelectedPeriodColumn) * NOT(SelectedPeriodIsFunded)</definedName>
    <definedName name="SelectedPeriodCashFlowNegative_Mirror" localSheetId="0">CHOOSE({1,2,3},0,Start!SelectedPeriodCashFlowNegative,-(MAX(ABS(Start!SelectedPeriodCashFlowNegative),Start!SelectedPeriodCashFlowPositive)))</definedName>
    <definedName name="SelectedPeriodCashFlowNegative_Mirror">CHOOSE({1,2,3},0,SelectedPeriodCashFlowNegative,-(MAX(ABS(SelectedPeriodCashFlowNegative),SelectedPeriodCashFlowPositive)))</definedName>
    <definedName name="SelectedPeriodCashFlowPositive" localSheetId="0">INDEX('Monthly Budget'!$C$30:$O$30,,Start!SelectedPeriodColumn) * Start!SelectedPeriodIsFunded</definedName>
    <definedName name="SelectedPeriodCashFlowPositive">INDEX('Monthly Budget'!$C$30:$O$30,,SelectedPeriodColumn) * SelectedPeriodIsFunded</definedName>
    <definedName name="SelectedPeriodCashFlowPositive_Mirror" localSheetId="0">CHOOSE({1,2,3},0,Start!SelectedPeriodCashFlowPositive,(MAX(ABS(Start!SelectedPeriodCashFlowNegative),Start!SelectedPeriodCashFlowPositive)))</definedName>
    <definedName name="SelectedPeriodCashFlowPositive_Mirror">CHOOSE({1,2,3},0,SelectedPeriodCashFlowPositive,(MAX(ABS(SelectedPeriodCashFlowNegative),SelectedPeriodCashFlowPositive)))</definedName>
    <definedName name="SelectedPeriodColumn" localSheetId="0">MATCH(Start!SelectedPeriod,Start!Periods,0)</definedName>
    <definedName name="SelectedPeriodColumn">MATCH(SelectedPeriod,Periods,0)</definedName>
    <definedName name="SelectedPeriodIsFunded" localSheetId="0">INDEX('Monthly Budget'!$C$39:$O$39,,Start!SelectedPeriodColumn)&gt;=INDEX('Monthly Budget'!$C$86:$O$86,,Start!SelectedPeriodColumn)</definedName>
    <definedName name="SelectedPeriodIsFunded">INDEX('Monthly Budget'!$C$39:$O$39,,SelectedPeriodColumn)&gt;=INDEX('Monthly Budget'!$C$86:$O$86,,SelectedPeriodColumn)</definedName>
    <definedName name="SelectedStartMonth" localSheetId="0">'Monthly Budget'!$B$27</definedName>
    <definedName name="SelectedStartMonth">'Monthly Budget'!$B$27</definedName>
    <definedName name="StartDate" localSheetId="0">DATEVALUE("1-"&amp;Start!SelectedStartMonth&amp;"-" &amp;YEAR(TODAY()))</definedName>
    <definedName name="StartDate">DATEVALUE("1-"&amp;SelectedStartMonth&amp;"-" &amp;YEAR(TODAY()))</definedName>
  </definedNames>
  <calcPr calcId="191029"/>
  <customWorkbookViews>
    <customWorkbookView name="View1" guid="{245E79E2-388A-4A9D-9EFE-D5EC062DB9D1}" includeHiddenRowCol="0" maximized="1" xWindow="-9" yWindow="-9" windowWidth="1938" windowHeight="104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7" i="3" l="1"/>
  <c r="D77" i="3" s="1"/>
  <c r="E77" i="3" s="1"/>
  <c r="F77" i="3" s="1"/>
  <c r="G77" i="3" s="1"/>
  <c r="H77" i="3" s="1"/>
  <c r="I77" i="3" s="1"/>
  <c r="J77" i="3" s="1"/>
  <c r="K77" i="3" s="1"/>
  <c r="L77" i="3" s="1"/>
  <c r="M77" i="3" s="1"/>
  <c r="N77" i="3" s="1"/>
  <c r="C67" i="3"/>
  <c r="D67" i="3" s="1"/>
  <c r="E67" i="3" s="1"/>
  <c r="F67" i="3" s="1"/>
  <c r="G67" i="3" s="1"/>
  <c r="H67" i="3" s="1"/>
  <c r="I67" i="3" s="1"/>
  <c r="J67" i="3" s="1"/>
  <c r="K67" i="3" s="1"/>
  <c r="L67" i="3" s="1"/>
  <c r="M67" i="3" s="1"/>
  <c r="N67" i="3" s="1"/>
  <c r="C60" i="3"/>
  <c r="D60" i="3" s="1"/>
  <c r="E60" i="3" s="1"/>
  <c r="F60" i="3" s="1"/>
  <c r="G60" i="3" s="1"/>
  <c r="H60" i="3" s="1"/>
  <c r="I60" i="3" s="1"/>
  <c r="J60" i="3" s="1"/>
  <c r="K60" i="3" s="1"/>
  <c r="L60" i="3" s="1"/>
  <c r="M60" i="3" s="1"/>
  <c r="N60" i="3" s="1"/>
  <c r="C54" i="3"/>
  <c r="D54" i="3" s="1"/>
  <c r="E54" i="3" s="1"/>
  <c r="F54" i="3" s="1"/>
  <c r="G54" i="3" s="1"/>
  <c r="H54" i="3" s="1"/>
  <c r="I54" i="3" s="1"/>
  <c r="J54" i="3" s="1"/>
  <c r="K54" i="3" s="1"/>
  <c r="L54" i="3" s="1"/>
  <c r="M54" i="3" s="1"/>
  <c r="N54" i="3" s="1"/>
  <c r="C49" i="3"/>
  <c r="D49" i="3" s="1"/>
  <c r="E49" i="3" s="1"/>
  <c r="F49" i="3" s="1"/>
  <c r="G49" i="3" s="1"/>
  <c r="H49" i="3" s="1"/>
  <c r="I49" i="3" s="1"/>
  <c r="J49" i="3" s="1"/>
  <c r="K49" i="3" s="1"/>
  <c r="L49" i="3" s="1"/>
  <c r="M49" i="3" s="1"/>
  <c r="N49" i="3" s="1"/>
  <c r="O44" i="3"/>
  <c r="O46" i="3"/>
  <c r="O47" i="3"/>
  <c r="O52" i="3"/>
  <c r="O57" i="3"/>
  <c r="O58" i="3"/>
  <c r="O83" i="3"/>
  <c r="O81" i="3"/>
  <c r="O82" i="3"/>
  <c r="O65" i="3"/>
  <c r="O74" i="3"/>
  <c r="O73" i="3"/>
  <c r="P12" i="4" l="1"/>
  <c r="E50" i="3"/>
  <c r="H50" i="3"/>
  <c r="K50" i="3"/>
  <c r="C29" i="3" l="1"/>
  <c r="C33" i="3"/>
  <c r="D12" i="4" l="1"/>
  <c r="D29" i="3"/>
  <c r="Q2" i="3" a="1"/>
  <c r="Q20" i="3" s="1"/>
  <c r="E29" i="3" l="1"/>
  <c r="E12" i="4"/>
  <c r="Q5" i="3"/>
  <c r="Q13" i="3"/>
  <c r="Q21" i="3"/>
  <c r="Q2" i="3"/>
  <c r="Q10" i="3"/>
  <c r="Q7" i="3"/>
  <c r="Q11" i="3"/>
  <c r="Q15" i="3"/>
  <c r="Q19" i="3"/>
  <c r="Q9" i="3"/>
  <c r="Q17" i="3"/>
  <c r="Q6" i="3"/>
  <c r="Q14" i="3"/>
  <c r="Q18" i="3"/>
  <c r="Q3" i="3"/>
  <c r="Q4" i="3"/>
  <c r="Q8" i="3"/>
  <c r="Q12" i="3"/>
  <c r="Q16" i="3"/>
  <c r="F29" i="3" l="1"/>
  <c r="F12" i="4"/>
  <c r="C41" i="3"/>
  <c r="D41" i="3" s="1"/>
  <c r="E41" i="3" s="1"/>
  <c r="F41" i="3" s="1"/>
  <c r="G41" i="3" s="1"/>
  <c r="H41" i="3" s="1"/>
  <c r="I41" i="3" s="1"/>
  <c r="J41" i="3" s="1"/>
  <c r="K41" i="3" s="1"/>
  <c r="L41" i="3" s="1"/>
  <c r="M41" i="3" s="1"/>
  <c r="N41" i="3" s="1"/>
  <c r="G29" i="3" l="1"/>
  <c r="G12" i="4"/>
  <c r="D33" i="3"/>
  <c r="E33" i="3" s="1"/>
  <c r="F33" i="3" s="1"/>
  <c r="G33" i="3" s="1"/>
  <c r="H33" i="3" s="1"/>
  <c r="I33" i="3" s="1"/>
  <c r="J33" i="3" s="1"/>
  <c r="K33" i="3" s="1"/>
  <c r="L33" i="3" s="1"/>
  <c r="M33" i="3" s="1"/>
  <c r="N33" i="3" s="1"/>
  <c r="H29" i="3" l="1"/>
  <c r="H12" i="4"/>
  <c r="N78" i="3"/>
  <c r="M78" i="3"/>
  <c r="L78" i="3"/>
  <c r="K78" i="3"/>
  <c r="J78" i="3"/>
  <c r="I78" i="3"/>
  <c r="H78" i="3"/>
  <c r="G78" i="3"/>
  <c r="F78" i="3"/>
  <c r="E78" i="3"/>
  <c r="D78" i="3"/>
  <c r="C78" i="3"/>
  <c r="N39" i="3"/>
  <c r="M39" i="3"/>
  <c r="L39" i="3"/>
  <c r="K39" i="3"/>
  <c r="J39" i="3"/>
  <c r="I39" i="3"/>
  <c r="H39" i="3"/>
  <c r="G39" i="3"/>
  <c r="F39" i="3"/>
  <c r="E39" i="3"/>
  <c r="D39" i="3"/>
  <c r="C39" i="3"/>
  <c r="O38" i="3"/>
  <c r="O37" i="3"/>
  <c r="O36" i="3"/>
  <c r="O35" i="3"/>
  <c r="O34" i="3"/>
  <c r="N68" i="3"/>
  <c r="M68" i="3"/>
  <c r="L68" i="3"/>
  <c r="K68" i="3"/>
  <c r="J68" i="3"/>
  <c r="I68" i="3"/>
  <c r="H68" i="3"/>
  <c r="G68" i="3"/>
  <c r="F68" i="3"/>
  <c r="E68" i="3"/>
  <c r="D68" i="3"/>
  <c r="C68" i="3"/>
  <c r="O70" i="3"/>
  <c r="O84" i="3"/>
  <c r="O80" i="3"/>
  <c r="O79" i="3"/>
  <c r="O76" i="3"/>
  <c r="O75" i="3"/>
  <c r="O72" i="3"/>
  <c r="O71" i="3"/>
  <c r="O69" i="3"/>
  <c r="N61" i="3"/>
  <c r="M61" i="3"/>
  <c r="L61" i="3"/>
  <c r="K61" i="3"/>
  <c r="J61" i="3"/>
  <c r="I61" i="3"/>
  <c r="H61" i="3"/>
  <c r="G61" i="3"/>
  <c r="F61" i="3"/>
  <c r="E61" i="3"/>
  <c r="D61" i="3"/>
  <c r="C61" i="3"/>
  <c r="O66" i="3"/>
  <c r="O64" i="3"/>
  <c r="O63" i="3"/>
  <c r="O62" i="3"/>
  <c r="O53" i="3"/>
  <c r="N55" i="3"/>
  <c r="M55" i="3"/>
  <c r="L55" i="3"/>
  <c r="K55" i="3"/>
  <c r="J55" i="3"/>
  <c r="I55" i="3"/>
  <c r="H55" i="3"/>
  <c r="G55" i="3"/>
  <c r="F55" i="3"/>
  <c r="E55" i="3"/>
  <c r="D55" i="3"/>
  <c r="C55" i="3"/>
  <c r="O59" i="3"/>
  <c r="O56" i="3"/>
  <c r="N50" i="3"/>
  <c r="M50" i="3"/>
  <c r="L50" i="3"/>
  <c r="J50" i="3"/>
  <c r="I50" i="3"/>
  <c r="G50" i="3"/>
  <c r="F50" i="3"/>
  <c r="D50" i="3"/>
  <c r="C50" i="3"/>
  <c r="O51" i="3"/>
  <c r="N42" i="3"/>
  <c r="M42" i="3"/>
  <c r="L42" i="3"/>
  <c r="K42" i="3"/>
  <c r="J42" i="3"/>
  <c r="I42" i="3"/>
  <c r="H42" i="3"/>
  <c r="G42" i="3"/>
  <c r="F42" i="3"/>
  <c r="E42" i="3"/>
  <c r="D42" i="3"/>
  <c r="C42" i="3"/>
  <c r="O48" i="3"/>
  <c r="O45" i="3"/>
  <c r="O43" i="3"/>
  <c r="I29" i="3" l="1"/>
  <c r="I12" i="4"/>
  <c r="O39" i="3"/>
  <c r="O50" i="3"/>
  <c r="O61" i="3"/>
  <c r="O55" i="3"/>
  <c r="O68" i="3"/>
  <c r="O42" i="3"/>
  <c r="O78" i="3"/>
  <c r="J86" i="3"/>
  <c r="J30" i="3" s="1"/>
  <c r="D86" i="3"/>
  <c r="D30" i="3" s="1"/>
  <c r="M86" i="3"/>
  <c r="M30" i="3" s="1"/>
  <c r="G86" i="3"/>
  <c r="G30" i="3" s="1"/>
  <c r="H86" i="3"/>
  <c r="H30" i="3" s="1"/>
  <c r="N86" i="3"/>
  <c r="N30" i="3" s="1"/>
  <c r="C86" i="3"/>
  <c r="E86" i="3"/>
  <c r="E30" i="3" s="1"/>
  <c r="K86" i="3"/>
  <c r="K30" i="3" s="1"/>
  <c r="L86" i="3"/>
  <c r="L30" i="3" s="1"/>
  <c r="F86" i="3"/>
  <c r="F30" i="3" s="1"/>
  <c r="I86" i="3"/>
  <c r="I30" i="3" s="1"/>
  <c r="J29" i="3" l="1"/>
  <c r="J12" i="4"/>
  <c r="O86" i="3"/>
  <c r="C30" i="3"/>
  <c r="K29" i="3" l="1"/>
  <c r="K12" i="4"/>
  <c r="O30" i="3"/>
  <c r="E8" i="4" s="1"/>
  <c r="M31" i="3"/>
  <c r="L31" i="3"/>
  <c r="F31" i="3"/>
  <c r="K31" i="3"/>
  <c r="E31" i="3"/>
  <c r="G31" i="3"/>
  <c r="J31" i="3"/>
  <c r="D31" i="3"/>
  <c r="I31" i="3"/>
  <c r="C31" i="3"/>
  <c r="N31" i="3"/>
  <c r="H31" i="3"/>
  <c r="L29" i="3" l="1"/>
  <c r="L12" i="4"/>
  <c r="F8" i="4"/>
  <c r="M6" i="3" s="1"/>
  <c r="M29" i="3" l="1"/>
  <c r="M12" i="4"/>
  <c r="N29" i="3" l="1"/>
  <c r="P44" i="3" s="1"/>
  <c r="N12" i="4"/>
  <c r="P28" i="3" l="1"/>
  <c r="P52" i="3"/>
  <c r="P47" i="3"/>
  <c r="P46" i="3"/>
  <c r="P58" i="3"/>
  <c r="P57" i="3"/>
  <c r="P65" i="3"/>
  <c r="P83" i="3"/>
  <c r="P82" i="3"/>
  <c r="P81" i="3"/>
  <c r="O12" i="4"/>
  <c r="P74" i="3"/>
  <c r="P73" i="3"/>
  <c r="J14" i="4"/>
  <c r="N15" i="4"/>
  <c r="D3" i="4"/>
  <c r="D8" i="4" s="1"/>
  <c r="M5" i="3" s="1"/>
  <c r="M15" i="4"/>
  <c r="P14" i="4"/>
  <c r="M14" i="4"/>
  <c r="F14" i="4"/>
  <c r="I14" i="4"/>
  <c r="H15" i="4"/>
  <c r="P72" i="3"/>
  <c r="P69" i="3"/>
  <c r="P45" i="3"/>
  <c r="P51" i="3"/>
  <c r="P68" i="3"/>
  <c r="D14" i="4"/>
  <c r="N14" i="4"/>
  <c r="P62" i="3"/>
  <c r="O14" i="4"/>
  <c r="P71" i="3"/>
  <c r="P56" i="3"/>
  <c r="P80" i="3"/>
  <c r="P64" i="3"/>
  <c r="O15" i="4"/>
  <c r="P42" i="3"/>
  <c r="P86" i="3"/>
  <c r="P50" i="3"/>
  <c r="P59" i="3"/>
  <c r="F15" i="4"/>
  <c r="P63" i="3"/>
  <c r="L14" i="4"/>
  <c r="P79" i="3"/>
  <c r="P48" i="3"/>
  <c r="G15" i="4"/>
  <c r="H14" i="4"/>
  <c r="K15" i="4"/>
  <c r="P70" i="3"/>
  <c r="P55" i="3"/>
  <c r="P35" i="3"/>
  <c r="D20" i="4" s="1"/>
  <c r="P53" i="3"/>
  <c r="L15" i="4"/>
  <c r="P84" i="3"/>
  <c r="P75" i="3"/>
  <c r="P38" i="3"/>
  <c r="D23" i="4" s="1"/>
  <c r="P36" i="3"/>
  <c r="D21" i="4" s="1"/>
  <c r="E14" i="4"/>
  <c r="P39" i="3"/>
  <c r="D15" i="4"/>
  <c r="P37" i="3"/>
  <c r="D22" i="4" s="1"/>
  <c r="J15" i="4"/>
  <c r="P34" i="3"/>
  <c r="D19" i="4" s="1"/>
  <c r="P30" i="3"/>
  <c r="P61" i="3"/>
  <c r="I15" i="4"/>
  <c r="P66" i="3"/>
  <c r="P76" i="3"/>
  <c r="P43" i="3"/>
  <c r="G14" i="4"/>
  <c r="K14" i="4"/>
  <c r="F6" i="4"/>
  <c r="B6" i="3" s="1"/>
  <c r="P78" i="3"/>
  <c r="E15" i="4"/>
  <c r="P15" i="4"/>
  <c r="F7" i="4"/>
  <c r="E6" i="3" s="1"/>
  <c r="D6" i="4" l="1"/>
  <c r="B5" i="3" s="1"/>
  <c r="D7" i="4"/>
  <c r="E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2" authorId="0" shapeId="0" xr:uid="{CFCFA359-E01C-4C82-A20C-B96AA5FB23E8}">
      <text>
        <r>
          <rPr>
            <b/>
            <sz val="9"/>
            <color indexed="81"/>
            <rFont val="Tahoma"/>
            <family val="2"/>
          </rPr>
          <t>Drag the scroll bar to change the month you'd like to view</t>
        </r>
      </text>
    </comment>
    <comment ref="B27" authorId="0" shapeId="0" xr:uid="{A6598A6F-A8B7-42CE-AFEA-6C4844FB92E3}">
      <text>
        <r>
          <rPr>
            <b/>
            <sz val="9"/>
            <color indexed="81"/>
            <rFont val="Tahoma"/>
            <charset val="1"/>
          </rPr>
          <t>Select the month you'd like to start your budget</t>
        </r>
      </text>
    </comment>
    <comment ref="C34" authorId="0" shapeId="0" xr:uid="{3FBD5F30-0C76-4372-BA1D-6DC0D5DF76B9}">
      <text>
        <r>
          <rPr>
            <b/>
            <sz val="9"/>
            <color indexed="81"/>
            <rFont val="Tahoma"/>
            <charset val="1"/>
          </rPr>
          <t>Enter your monthly  income for this cateogry  here
If you get funding from a Student Loan put your 3 installments in the months they are paid (e.g. Oct, Jan, Apr) this will help you accurately calculate your cash flow</t>
        </r>
      </text>
    </comment>
    <comment ref="C43" authorId="0" shapeId="0" xr:uid="{EA01BBB7-A3BC-470E-8518-10AB3BD7D848}">
      <text>
        <r>
          <rPr>
            <b/>
            <sz val="9"/>
            <color indexed="81"/>
            <rFont val="Tahoma"/>
            <family val="2"/>
          </rPr>
          <t>Add your Monthly expenses for this cateogry here
If you pay your rent in termly installments put these installments in the months they are due instead of averaging them out over the year, this will help you more accurately caculate your cash flow</t>
        </r>
      </text>
    </comment>
  </commentList>
</comments>
</file>

<file path=xl/sharedStrings.xml><?xml version="1.0" encoding="utf-8"?>
<sst xmlns="http://schemas.openxmlformats.org/spreadsheetml/2006/main" count="81" uniqueCount="65">
  <si>
    <t>After-tax wages from a job</t>
  </si>
  <si>
    <t>Financial help from family</t>
  </si>
  <si>
    <t>Withdrawals from savings</t>
  </si>
  <si>
    <t>Cash Flow</t>
  </si>
  <si>
    <t>Dynamic Chart Titles</t>
  </si>
  <si>
    <t xml:space="preserve">Scroll Bar Value: </t>
  </si>
  <si>
    <t xml:space="preserve">Cash Flow Chart: </t>
  </si>
  <si>
    <t xml:space="preserve">Cumulative: </t>
  </si>
  <si>
    <t>TOTAL EXPENSES</t>
  </si>
  <si>
    <t>MONTHLY INCOME</t>
  </si>
  <si>
    <t>TOTAL INCOME</t>
  </si>
  <si>
    <t xml:space="preserve">YEAR  </t>
  </si>
  <si>
    <t xml:space="preserve">% INC </t>
  </si>
  <si>
    <t>INCOME CHART DATA</t>
  </si>
  <si>
    <t>After tax wages from a job</t>
  </si>
  <si>
    <t>Donut chart showing income summary for selected month or year is in this cell.</t>
  </si>
  <si>
    <t>Donut chart showing expenses summary for selected month or year is in this cell.</t>
  </si>
  <si>
    <t>Bar chart showing positive and negative cash flow for selected month or year is in this cell.</t>
  </si>
  <si>
    <t>Slider is in this cell.</t>
  </si>
  <si>
    <t xml:space="preserve"> </t>
  </si>
  <si>
    <t>Monthly Cash After Expenses</t>
  </si>
  <si>
    <t>Rent</t>
  </si>
  <si>
    <t>Deposit</t>
  </si>
  <si>
    <t>SEP</t>
  </si>
  <si>
    <t>Starting Month:</t>
  </si>
  <si>
    <t>Course Books</t>
  </si>
  <si>
    <t>Bus Pass</t>
  </si>
  <si>
    <t>Taxis &amp; Ubers</t>
  </si>
  <si>
    <t>Clothing</t>
  </si>
  <si>
    <t>Phone Contract</t>
  </si>
  <si>
    <t>Subscriptions (Netflix, Spotify, Amazon Prime etc)</t>
  </si>
  <si>
    <t>Eating Out</t>
  </si>
  <si>
    <t>Train Tickets</t>
  </si>
  <si>
    <t xml:space="preserve">Entertainment </t>
  </si>
  <si>
    <t xml:space="preserve">Savings </t>
  </si>
  <si>
    <t>MONTHLY EXPENSES</t>
  </si>
  <si>
    <t>Total Books &amp; Supplies</t>
  </si>
  <si>
    <t>Total Transportation</t>
  </si>
  <si>
    <t>Total Discretionary</t>
  </si>
  <si>
    <t>Total Other Expenses</t>
  </si>
  <si>
    <t>Total Tuition &amp; Fees</t>
  </si>
  <si>
    <t>Other (Welfare Benefits, Gifts)</t>
  </si>
  <si>
    <t>Food Shopping</t>
  </si>
  <si>
    <t>Other</t>
  </si>
  <si>
    <t>Student Financial aid (Student Loans, Bursaries, Scholarships) paid to you</t>
  </si>
  <si>
    <t>Total Room &amp; Board</t>
  </si>
  <si>
    <t>Monthly Student Budget Sheet</t>
  </si>
  <si>
    <t>Share of Utilities (Water/Electric/Broadband etc)</t>
  </si>
  <si>
    <t>Use this Monthly Student Budget worksheet to track your income, expenses, and cash flow as a student.</t>
  </si>
  <si>
    <t xml:space="preserve">Select from the "Starting Month" drop down menu and select the month you'd like your budget to start </t>
  </si>
  <si>
    <t>Then enter your Monthly Income and Expenses in the pale yellow boxes to calculate Total Income and Expenses.</t>
  </si>
  <si>
    <t>You can also drag the slider to get income, expenses, and cash flow charts for a month and year.</t>
  </si>
  <si>
    <t>Add your own expenses here</t>
  </si>
  <si>
    <t>Add your own expenses (e.g University Language Porgram)</t>
  </si>
  <si>
    <t>Add your own expenses (e.g. Flights Home)</t>
  </si>
  <si>
    <t>Add your own expenses here 
(e.g. Repaying Buy now Pay Later)</t>
  </si>
  <si>
    <t>Add your own expenses here (e.g. Laptop)</t>
  </si>
  <si>
    <r>
      <t>Tuition Fee Installments</t>
    </r>
    <r>
      <rPr>
        <i/>
        <sz val="10"/>
        <color theme="0" tint="-0.34998626667073579"/>
        <rFont val="Univers"/>
        <family val="2"/>
      </rPr>
      <t xml:space="preserve"> (only fill this in if you pay your 
 Fees directly to the unviersity yourself, for example if you are an International or Postgradaute Student)</t>
    </r>
  </si>
  <si>
    <t>Add your own expenses here (e.g. Doing Laundry)</t>
  </si>
  <si>
    <t>Student Financial aid (Student Loans, NTU Bursaries, Stipends) paid to you</t>
  </si>
  <si>
    <t>Running Cash Flow</t>
  </si>
  <si>
    <t>Add your own expenses here (e.g. takeaways)</t>
  </si>
  <si>
    <t>Cash Flow is auto-calculated, and the Cash Flow chart is updated for you.</t>
  </si>
  <si>
    <t>About this Student Budget Sheet</t>
  </si>
  <si>
    <t xml:space="preserve"> Link to Tutorial Video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</si>
</sst>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
    <numFmt numFmtId="165" formatCode="0.0%"/>
    <numFmt numFmtId="166" formatCode="#,##0_);[Red]\(#,##0\);\-\ \ "/>
    <numFmt numFmtId="167" formatCode="0.0%;\(0.0%\)"/>
    <numFmt numFmtId="168" formatCode="&quot;£&quot;#,##0.00"/>
  </numFmts>
  <fonts count="34" x14ac:knownFonts="1">
    <font>
      <sz val="10"/>
      <color theme="3" tint="0.34998626667073579"/>
      <name val="Trebuchet MS"/>
      <family val="2"/>
      <scheme val="minor"/>
    </font>
    <font>
      <sz val="11"/>
      <color theme="0"/>
      <name val="Trebuchet MS"/>
      <family val="2"/>
      <scheme val="minor"/>
    </font>
    <font>
      <sz val="14"/>
      <color theme="1" tint="0.499984740745262"/>
      <name val="Trebuchet MS"/>
      <family val="2"/>
      <scheme val="minor"/>
    </font>
    <font>
      <sz val="30"/>
      <color theme="1" tint="0.499984740745262"/>
      <name val="Trebuchet MS"/>
      <family val="2"/>
      <scheme val="minor"/>
    </font>
    <font>
      <sz val="11"/>
      <color theme="3" tint="0.499984740745262"/>
      <name val="Cambria"/>
      <family val="1"/>
      <scheme val="major"/>
    </font>
    <font>
      <sz val="9"/>
      <color theme="0"/>
      <name val="Univers"/>
      <family val="2"/>
    </font>
    <font>
      <b/>
      <sz val="42"/>
      <color theme="4" tint="-0.499984740745262"/>
      <name val="Univers"/>
      <family val="2"/>
    </font>
    <font>
      <sz val="9"/>
      <color theme="1" tint="0.34998626667073579"/>
      <name val="Univers"/>
      <family val="2"/>
    </font>
    <font>
      <sz val="14"/>
      <color theme="1" tint="0.34998626667073579"/>
      <name val="Univers"/>
      <family val="2"/>
    </font>
    <font>
      <sz val="30"/>
      <color theme="1" tint="0.34998626667073579"/>
      <name val="Univers"/>
      <family val="2"/>
    </font>
    <font>
      <sz val="10"/>
      <color theme="0"/>
      <name val="Univers"/>
      <family val="2"/>
    </font>
    <font>
      <sz val="9"/>
      <color theme="4" tint="-0.499984740745262"/>
      <name val="Univers"/>
      <family val="2"/>
    </font>
    <font>
      <b/>
      <sz val="10.5"/>
      <color theme="4" tint="-0.499984740745262"/>
      <name val="Univers"/>
      <family val="2"/>
    </font>
    <font>
      <b/>
      <sz val="9"/>
      <color theme="1" tint="0.34998626667073579"/>
      <name val="Univers"/>
      <family val="2"/>
    </font>
    <font>
      <sz val="10"/>
      <color theme="1" tint="0.34998626667073579"/>
      <name val="Univers"/>
      <family val="2"/>
    </font>
    <font>
      <b/>
      <sz val="10"/>
      <color theme="4" tint="-0.499984740745262"/>
      <name val="Univers"/>
      <family val="2"/>
    </font>
    <font>
      <sz val="10"/>
      <color theme="5" tint="-0.499984740745262"/>
      <name val="Univers"/>
      <family val="2"/>
    </font>
    <font>
      <sz val="15"/>
      <color theme="4" tint="-0.499984740745262"/>
      <name val="Univers"/>
      <family val="2"/>
    </font>
    <font>
      <sz val="9"/>
      <name val="Univers"/>
      <family val="2"/>
    </font>
    <font>
      <b/>
      <sz val="10"/>
      <color theme="0"/>
      <name val="Univers"/>
      <family val="2"/>
    </font>
    <font>
      <sz val="15"/>
      <color theme="1" tint="0.34998626667073579"/>
      <name val="Univers"/>
      <family val="2"/>
    </font>
    <font>
      <b/>
      <sz val="10"/>
      <color theme="1"/>
      <name val="Univers"/>
      <family val="2"/>
    </font>
    <font>
      <sz val="10"/>
      <name val="Univers"/>
      <family val="2"/>
    </font>
    <font>
      <b/>
      <sz val="10.5"/>
      <name val="Univers"/>
      <family val="2"/>
    </font>
    <font>
      <b/>
      <sz val="10"/>
      <name val="Univers"/>
      <family val="2"/>
    </font>
    <font>
      <i/>
      <sz val="10"/>
      <color theme="0" tint="-0.34998626667073579"/>
      <name val="Univers"/>
      <family val="2"/>
    </font>
    <font>
      <b/>
      <sz val="9"/>
      <color indexed="81"/>
      <name val="Tahoma"/>
      <charset val="1"/>
    </font>
    <font>
      <b/>
      <sz val="9"/>
      <color indexed="81"/>
      <name val="Tahoma"/>
      <family val="2"/>
    </font>
    <font>
      <u/>
      <sz val="10"/>
      <color theme="10"/>
      <name val="Trebuchet MS"/>
      <family val="2"/>
      <scheme val="minor"/>
    </font>
    <font>
      <b/>
      <sz val="18"/>
      <color theme="0"/>
      <name val="Univers"/>
      <family val="2"/>
    </font>
    <font>
      <sz val="10"/>
      <color theme="3" tint="0.34998626667073579"/>
      <name val="Univers"/>
      <family val="2"/>
    </font>
    <font>
      <b/>
      <sz val="10"/>
      <color theme="3" tint="0.34998626667073579"/>
      <name val="Univers"/>
      <family val="2"/>
    </font>
    <font>
      <u/>
      <sz val="18"/>
      <color theme="0"/>
      <name val="Univers"/>
      <family val="2"/>
    </font>
    <font>
      <sz val="12"/>
      <name val="Univers"/>
      <family val="2"/>
    </font>
  </fonts>
  <fills count="9">
    <fill>
      <patternFill patternType="none"/>
    </fill>
    <fill>
      <patternFill patternType="gray125"/>
    </fill>
    <fill>
      <patternFill patternType="solid">
        <fgColor theme="4"/>
      </patternFill>
    </fill>
    <fill>
      <patternFill patternType="solid">
        <fgColor theme="0" tint="-4.9989318521683403E-2"/>
        <bgColor indexed="64"/>
      </patternFill>
    </fill>
    <fill>
      <patternFill patternType="solid">
        <fgColor theme="5"/>
        <bgColor indexed="64"/>
      </patternFill>
    </fill>
    <fill>
      <patternFill patternType="solid">
        <fgColor theme="6"/>
        <bgColor indexed="64"/>
      </patternFill>
    </fill>
    <fill>
      <patternFill patternType="solid">
        <fgColor rgb="FFFFFFCC"/>
        <bgColor indexed="64"/>
      </patternFill>
    </fill>
    <fill>
      <patternFill patternType="solid">
        <fgColor theme="4"/>
        <bgColor indexed="64"/>
      </patternFill>
    </fill>
    <fill>
      <patternFill patternType="solid">
        <fgColor theme="2"/>
        <bgColor indexed="64"/>
      </patternFill>
    </fill>
  </fills>
  <borders count="33">
    <border>
      <left/>
      <right/>
      <top/>
      <bottom/>
      <diagonal/>
    </border>
    <border>
      <left/>
      <right/>
      <top/>
      <bottom style="thin">
        <color indexed="64"/>
      </bottom>
      <diagonal/>
    </border>
    <border>
      <left/>
      <right/>
      <top style="medium">
        <color rgb="FFFFFFFF"/>
      </top>
      <bottom/>
      <diagonal/>
    </border>
    <border>
      <left/>
      <right/>
      <top/>
      <bottom style="thin">
        <color theme="4"/>
      </bottom>
      <diagonal/>
    </border>
    <border>
      <left/>
      <right/>
      <top/>
      <bottom style="thick">
        <color theme="0" tint="-0.14996795556505021"/>
      </bottom>
      <diagonal/>
    </border>
    <border>
      <left/>
      <right/>
      <top/>
      <bottom style="double">
        <color theme="0" tint="-0.14996795556505021"/>
      </bottom>
      <diagonal/>
    </border>
    <border>
      <left/>
      <right/>
      <top style="thick">
        <color theme="0" tint="-0.14996795556505021"/>
      </top>
      <bottom style="thin">
        <color theme="0"/>
      </bottom>
      <diagonal/>
    </border>
    <border>
      <left/>
      <right/>
      <top style="thin">
        <color theme="0"/>
      </top>
      <bottom style="thin">
        <color theme="0"/>
      </bottom>
      <diagonal/>
    </border>
    <border>
      <left/>
      <right/>
      <top style="thin">
        <color theme="0"/>
      </top>
      <bottom/>
      <diagonal/>
    </border>
    <border>
      <left/>
      <right/>
      <top/>
      <bottom style="thin">
        <color theme="5" tint="-0.499984740745262"/>
      </bottom>
      <diagonal/>
    </border>
    <border>
      <left/>
      <right/>
      <top/>
      <bottom style="thin">
        <color theme="0"/>
      </bottom>
      <diagonal/>
    </border>
    <border>
      <left/>
      <right/>
      <top style="double">
        <color theme="0" tint="-0.14996795556505021"/>
      </top>
      <bottom style="thin">
        <color theme="5" tint="-0.499984740745262"/>
      </bottom>
      <diagonal/>
    </border>
    <border>
      <left/>
      <right/>
      <top/>
      <bottom style="thin">
        <color theme="4" tint="-0.4999847407452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theme="0" tint="-0.14996795556505021"/>
      </bottom>
      <diagonal/>
    </border>
    <border>
      <left style="medium">
        <color indexed="64"/>
      </left>
      <right style="thin">
        <color indexed="64"/>
      </right>
      <top style="thin">
        <color indexed="64"/>
      </top>
      <bottom style="thin">
        <color indexed="64"/>
      </bottom>
      <diagonal/>
    </border>
    <border>
      <left style="medium">
        <color indexed="64"/>
      </left>
      <right/>
      <top style="medium">
        <color rgb="FFFFFFFF"/>
      </top>
      <bottom/>
      <diagonal/>
    </border>
    <border>
      <left style="medium">
        <color indexed="64"/>
      </left>
      <right/>
      <top/>
      <bottom style="thick">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diagonal/>
    </border>
    <border>
      <left style="medium">
        <color indexed="64"/>
      </left>
      <right/>
      <top/>
      <bottom style="thin">
        <color theme="4"/>
      </bottom>
      <diagonal/>
    </border>
    <border>
      <left style="medium">
        <color indexed="64"/>
      </left>
      <right/>
      <top style="double">
        <color theme="0" tint="-0.14996795556505021"/>
      </top>
      <bottom style="thin">
        <color theme="5" tint="-0.499984740745262"/>
      </bottom>
      <diagonal/>
    </border>
    <border>
      <left style="medium">
        <color indexed="64"/>
      </left>
      <right/>
      <top/>
      <bottom style="thin">
        <color theme="5" tint="-0.499984740745262"/>
      </bottom>
      <diagonal/>
    </border>
    <border>
      <left style="medium">
        <color indexed="64"/>
      </left>
      <right/>
      <top/>
      <bottom style="thin">
        <color theme="4" tint="-0.499984740745262"/>
      </bottom>
      <diagonal/>
    </border>
    <border>
      <left/>
      <right style="medium">
        <color indexed="64"/>
      </right>
      <top/>
      <bottom style="double">
        <color theme="0" tint="-0.14996795556505021"/>
      </bottom>
      <diagonal/>
    </border>
  </borders>
  <cellStyleXfs count="7">
    <xf numFmtId="0" fontId="0" fillId="0" borderId="0"/>
    <xf numFmtId="0" fontId="1" fillId="2" borderId="0" applyNumberFormat="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8" fillId="0" borderId="0" applyNumberFormat="0" applyFill="0" applyBorder="0" applyAlignment="0" applyProtection="0"/>
  </cellStyleXfs>
  <cellXfs count="112">
    <xf numFmtId="0" fontId="0" fillId="0" borderId="0" xfId="0"/>
    <xf numFmtId="0" fontId="7" fillId="0" borderId="0" xfId="0" applyFont="1"/>
    <xf numFmtId="0" fontId="7" fillId="0" borderId="5" xfId="0" applyFont="1" applyBorder="1"/>
    <xf numFmtId="0" fontId="14" fillId="3" borderId="2" xfId="0" applyFont="1" applyFill="1" applyBorder="1"/>
    <xf numFmtId="38" fontId="14" fillId="3" borderId="2" xfId="0" applyNumberFormat="1" applyFont="1" applyFill="1" applyBorder="1"/>
    <xf numFmtId="0" fontId="14" fillId="0" borderId="5" xfId="0" applyFont="1" applyBorder="1"/>
    <xf numFmtId="0" fontId="15" fillId="0" borderId="4" xfId="0" applyFont="1" applyBorder="1" applyAlignment="1">
      <alignment horizontal="right"/>
    </xf>
    <xf numFmtId="0" fontId="15" fillId="0" borderId="4" xfId="0" applyFont="1" applyBorder="1" applyAlignment="1">
      <alignment horizontal="center"/>
    </xf>
    <xf numFmtId="165" fontId="16" fillId="3" borderId="6" xfId="0" applyNumberFormat="1" applyFont="1" applyFill="1" applyBorder="1" applyAlignment="1">
      <alignment horizontal="right" indent="1"/>
    </xf>
    <xf numFmtId="165" fontId="16" fillId="3" borderId="7" xfId="0" applyNumberFormat="1" applyFont="1" applyFill="1" applyBorder="1" applyAlignment="1">
      <alignment horizontal="right" indent="1"/>
    </xf>
    <xf numFmtId="165" fontId="16" fillId="3" borderId="8" xfId="0" applyNumberFormat="1" applyFont="1" applyFill="1" applyBorder="1" applyAlignment="1">
      <alignment horizontal="right" indent="1"/>
    </xf>
    <xf numFmtId="164" fontId="15" fillId="0" borderId="11" xfId="0" applyNumberFormat="1" applyFont="1" applyBorder="1" applyAlignment="1">
      <alignment horizontal="right"/>
    </xf>
    <xf numFmtId="0" fontId="15" fillId="0" borderId="11" xfId="0" applyFont="1" applyBorder="1" applyAlignment="1">
      <alignment horizontal="right"/>
    </xf>
    <xf numFmtId="0" fontId="15" fillId="0" borderId="11" xfId="0" applyFont="1" applyBorder="1" applyAlignment="1">
      <alignment horizontal="center"/>
    </xf>
    <xf numFmtId="38" fontId="16" fillId="3" borderId="7" xfId="0" applyNumberFormat="1" applyFont="1" applyFill="1" applyBorder="1"/>
    <xf numFmtId="38" fontId="16" fillId="3" borderId="8" xfId="0" applyNumberFormat="1" applyFont="1" applyFill="1" applyBorder="1"/>
    <xf numFmtId="38" fontId="14" fillId="0" borderId="9" xfId="0" applyNumberFormat="1" applyFont="1" applyBorder="1"/>
    <xf numFmtId="0" fontId="14" fillId="0" borderId="9" xfId="0" applyFont="1" applyBorder="1"/>
    <xf numFmtId="38" fontId="19" fillId="4" borderId="12" xfId="0" applyNumberFormat="1" applyFont="1" applyFill="1" applyBorder="1"/>
    <xf numFmtId="165" fontId="19" fillId="4" borderId="12" xfId="0" applyNumberFormat="1" applyFont="1" applyFill="1" applyBorder="1" applyAlignment="1">
      <alignment horizontal="right" indent="1"/>
    </xf>
    <xf numFmtId="38" fontId="21" fillId="5" borderId="10" xfId="0" applyNumberFormat="1" applyFont="1" applyFill="1" applyBorder="1"/>
    <xf numFmtId="165" fontId="21" fillId="5" borderId="10" xfId="0" applyNumberFormat="1" applyFont="1" applyFill="1" applyBorder="1" applyAlignment="1">
      <alignment horizontal="right" indent="1"/>
    </xf>
    <xf numFmtId="38" fontId="19" fillId="4" borderId="3" xfId="0" applyNumberFormat="1" applyFont="1" applyFill="1" applyBorder="1"/>
    <xf numFmtId="165" fontId="19" fillId="4" borderId="3" xfId="0" applyNumberFormat="1" applyFont="1" applyFill="1" applyBorder="1" applyAlignment="1">
      <alignment horizontal="right" indent="1"/>
    </xf>
    <xf numFmtId="0" fontId="18" fillId="0" borderId="0" xfId="0" applyFont="1"/>
    <xf numFmtId="38" fontId="16" fillId="3" borderId="6" xfId="0" applyNumberFormat="1" applyFont="1" applyFill="1" applyBorder="1"/>
    <xf numFmtId="164" fontId="15" fillId="0" borderId="0" xfId="0" applyNumberFormat="1" applyFont="1" applyBorder="1" applyAlignment="1">
      <alignment horizontal="right"/>
    </xf>
    <xf numFmtId="166" fontId="14" fillId="6" borderId="13" xfId="0" applyNumberFormat="1" applyFont="1" applyFill="1" applyBorder="1" applyProtection="1">
      <protection locked="0"/>
    </xf>
    <xf numFmtId="0" fontId="22" fillId="0" borderId="0" xfId="0" applyFont="1"/>
    <xf numFmtId="0" fontId="22" fillId="0" borderId="1" xfId="0" applyFont="1" applyBorder="1"/>
    <xf numFmtId="0" fontId="22" fillId="0" borderId="0" xfId="0" applyFont="1" applyAlignment="1">
      <alignment horizontal="center"/>
    </xf>
    <xf numFmtId="0" fontId="22" fillId="0" borderId="0" xfId="0" applyFont="1" applyAlignment="1">
      <alignment horizontal="right"/>
    </xf>
    <xf numFmtId="0" fontId="22" fillId="0" borderId="0" xfId="0" applyFont="1" applyAlignment="1" applyProtection="1">
      <alignment horizontal="center"/>
      <protection locked="0"/>
    </xf>
    <xf numFmtId="0" fontId="22" fillId="0" borderId="1" xfId="0" applyFont="1" applyBorder="1" applyAlignment="1">
      <alignment horizontal="right" indent="5"/>
    </xf>
    <xf numFmtId="165" fontId="22" fillId="0" borderId="0" xfId="0" applyNumberFormat="1" applyFont="1"/>
    <xf numFmtId="0" fontId="24" fillId="0" borderId="0" xfId="0" applyFont="1"/>
    <xf numFmtId="0" fontId="0" fillId="5" borderId="0" xfId="0" applyFill="1"/>
    <xf numFmtId="0" fontId="29" fillId="4" borderId="0" xfId="3" applyFont="1" applyFill="1" applyBorder="1" applyAlignment="1">
      <alignment horizontal="center"/>
    </xf>
    <xf numFmtId="0" fontId="0" fillId="8" borderId="14" xfId="0" applyFill="1" applyBorder="1"/>
    <xf numFmtId="0" fontId="0" fillId="8" borderId="17" xfId="0" applyFill="1" applyBorder="1"/>
    <xf numFmtId="0" fontId="0" fillId="8" borderId="19" xfId="0" applyFill="1" applyBorder="1"/>
    <xf numFmtId="0" fontId="0" fillId="8" borderId="15" xfId="0" applyFill="1" applyBorder="1"/>
    <xf numFmtId="0" fontId="0" fillId="8" borderId="20" xfId="0" applyFill="1" applyBorder="1" applyAlignment="1">
      <alignment wrapText="1"/>
    </xf>
    <xf numFmtId="0" fontId="0" fillId="8" borderId="16" xfId="0" applyFill="1" applyBorder="1"/>
    <xf numFmtId="0" fontId="0" fillId="8" borderId="18" xfId="0" applyFill="1" applyBorder="1"/>
    <xf numFmtId="0" fontId="30" fillId="8" borderId="18" xfId="0" applyFont="1" applyFill="1" applyBorder="1"/>
    <xf numFmtId="0" fontId="0" fillId="8" borderId="21" xfId="0" applyFill="1" applyBorder="1"/>
    <xf numFmtId="0" fontId="0" fillId="0" borderId="0" xfId="0" applyAlignment="1">
      <alignment horizontal="center"/>
    </xf>
    <xf numFmtId="0" fontId="6" fillId="0" borderId="14" xfId="0" applyFont="1" applyBorder="1"/>
    <xf numFmtId="0" fontId="7" fillId="0" borderId="15" xfId="0" applyFont="1" applyBorder="1"/>
    <xf numFmtId="0" fontId="18" fillId="0" borderId="15" xfId="0" applyFont="1" applyBorder="1"/>
    <xf numFmtId="0" fontId="7" fillId="0" borderId="16" xfId="0" applyFont="1" applyBorder="1"/>
    <xf numFmtId="0" fontId="7" fillId="0" borderId="22" xfId="0" applyFont="1" applyBorder="1"/>
    <xf numFmtId="0" fontId="7" fillId="0" borderId="0" xfId="0" applyFont="1" applyBorder="1"/>
    <xf numFmtId="0" fontId="7" fillId="0" borderId="18" xfId="0" applyFont="1" applyBorder="1"/>
    <xf numFmtId="0" fontId="7" fillId="0" borderId="17" xfId="0" applyFont="1" applyBorder="1"/>
    <xf numFmtId="0" fontId="8" fillId="0" borderId="17" xfId="0" applyFont="1" applyBorder="1" applyAlignment="1">
      <alignment horizontal="left" indent="1"/>
    </xf>
    <xf numFmtId="0" fontId="8" fillId="0" borderId="0" xfId="3" applyFont="1" applyBorder="1" applyAlignment="1">
      <alignment horizontal="left" indent="2"/>
    </xf>
    <xf numFmtId="0" fontId="8" fillId="0" borderId="0" xfId="3" applyFont="1" applyBorder="1" applyAlignment="1">
      <alignment horizontal="left" indent="3"/>
    </xf>
    <xf numFmtId="168" fontId="9" fillId="0" borderId="17" xfId="0" applyNumberFormat="1" applyFont="1" applyBorder="1" applyAlignment="1">
      <alignment horizontal="left"/>
    </xf>
    <xf numFmtId="0" fontId="9" fillId="0" borderId="0" xfId="2" applyFont="1" applyBorder="1" applyAlignment="1">
      <alignment horizontal="left" indent="1"/>
    </xf>
    <xf numFmtId="0" fontId="9" fillId="0" borderId="0" xfId="2" applyFont="1" applyBorder="1" applyAlignment="1">
      <alignment horizontal="left" indent="2"/>
    </xf>
    <xf numFmtId="0" fontId="18" fillId="0" borderId="0" xfId="0" applyFont="1" applyBorder="1"/>
    <xf numFmtId="0" fontId="18" fillId="0" borderId="18" xfId="0" applyFont="1" applyBorder="1"/>
    <xf numFmtId="0" fontId="18" fillId="0" borderId="0" xfId="0" applyFont="1" applyBorder="1" applyAlignment="1">
      <alignment horizontal="center"/>
    </xf>
    <xf numFmtId="0" fontId="5" fillId="0" borderId="0" xfId="0" applyFont="1" applyBorder="1" applyAlignment="1">
      <alignment horizontal="center"/>
    </xf>
    <xf numFmtId="0" fontId="7" fillId="0" borderId="22" xfId="0" applyFont="1" applyBorder="1" applyAlignment="1">
      <alignment horizontal="center"/>
    </xf>
    <xf numFmtId="0" fontId="20" fillId="0" borderId="17" xfId="0" applyFont="1" applyBorder="1"/>
    <xf numFmtId="14" fontId="23" fillId="6" borderId="23" xfId="1" applyNumberFormat="1" applyFont="1" applyFill="1" applyBorder="1" applyAlignment="1" applyProtection="1">
      <alignment horizontal="center"/>
      <protection locked="0"/>
    </xf>
    <xf numFmtId="0" fontId="11" fillId="0" borderId="0" xfId="0" applyFont="1" applyBorder="1"/>
    <xf numFmtId="164" fontId="12" fillId="0" borderId="0" xfId="0" applyNumberFormat="1" applyFont="1" applyBorder="1" applyAlignment="1">
      <alignment horizontal="center" vertical="center"/>
    </xf>
    <xf numFmtId="0" fontId="17" fillId="0" borderId="17" xfId="0" applyFont="1" applyBorder="1"/>
    <xf numFmtId="164" fontId="12" fillId="0" borderId="0" xfId="0" applyNumberFormat="1" applyFont="1" applyBorder="1" applyAlignment="1">
      <alignment horizontal="right"/>
    </xf>
    <xf numFmtId="0" fontId="12" fillId="0" borderId="0" xfId="0" applyFont="1" applyBorder="1" applyAlignment="1">
      <alignment horizontal="right"/>
    </xf>
    <xf numFmtId="0" fontId="12" fillId="0" borderId="0" xfId="0" applyFont="1" applyBorder="1" applyAlignment="1">
      <alignment horizontal="center"/>
    </xf>
    <xf numFmtId="0" fontId="13" fillId="0" borderId="0" xfId="0" applyFont="1" applyBorder="1" applyAlignment="1">
      <alignment horizontal="center"/>
    </xf>
    <xf numFmtId="0" fontId="14" fillId="3" borderId="17" xfId="0" applyFont="1" applyFill="1" applyBorder="1"/>
    <xf numFmtId="38" fontId="14" fillId="3" borderId="0" xfId="0" applyNumberFormat="1" applyFont="1" applyFill="1" applyBorder="1"/>
    <xf numFmtId="167" fontId="14" fillId="3" borderId="0" xfId="0" applyNumberFormat="1" applyFont="1" applyFill="1" applyBorder="1" applyAlignment="1">
      <alignment horizontal="right" indent="1"/>
    </xf>
    <xf numFmtId="0" fontId="14" fillId="3" borderId="24" xfId="0" applyFont="1" applyFill="1" applyBorder="1"/>
    <xf numFmtId="0" fontId="14" fillId="0" borderId="22" xfId="0" applyFont="1" applyBorder="1"/>
    <xf numFmtId="0" fontId="15" fillId="0" borderId="25" xfId="0" applyFont="1" applyBorder="1"/>
    <xf numFmtId="0" fontId="14" fillId="0" borderId="17" xfId="0" applyFont="1" applyBorder="1" applyAlignment="1">
      <alignment wrapText="1"/>
    </xf>
    <xf numFmtId="0" fontId="14" fillId="0" borderId="26" xfId="0" applyFont="1" applyBorder="1"/>
    <xf numFmtId="0" fontId="14" fillId="0" borderId="27" xfId="0" applyFont="1" applyBorder="1"/>
    <xf numFmtId="0" fontId="19" fillId="4" borderId="28" xfId="0" applyFont="1" applyFill="1" applyBorder="1"/>
    <xf numFmtId="0" fontId="15" fillId="0" borderId="29" xfId="0" applyFont="1" applyBorder="1"/>
    <xf numFmtId="0" fontId="21" fillId="5" borderId="17" xfId="0" applyFont="1" applyFill="1" applyBorder="1"/>
    <xf numFmtId="38" fontId="21" fillId="5" borderId="0" xfId="0" applyNumberFormat="1" applyFont="1" applyFill="1" applyBorder="1"/>
    <xf numFmtId="0" fontId="14" fillId="0" borderId="17" xfId="0" applyFont="1" applyBorder="1" applyAlignment="1">
      <alignment horizontal="left" indent="2"/>
    </xf>
    <xf numFmtId="0" fontId="25" fillId="0" borderId="17" xfId="0" applyFont="1" applyBorder="1" applyAlignment="1">
      <alignment horizontal="left" indent="2"/>
    </xf>
    <xf numFmtId="0" fontId="14" fillId="0" borderId="30" xfId="0" applyFont="1" applyBorder="1" applyAlignment="1">
      <alignment horizontal="left" indent="1"/>
    </xf>
    <xf numFmtId="0" fontId="14" fillId="0" borderId="17" xfId="0" applyFont="1" applyBorder="1" applyAlignment="1">
      <alignment horizontal="left" wrapText="1" indent="2"/>
    </xf>
    <xf numFmtId="0" fontId="25" fillId="0" borderId="17" xfId="0" applyFont="1" applyBorder="1" applyAlignment="1">
      <alignment horizontal="left" wrapText="1" indent="2"/>
    </xf>
    <xf numFmtId="0" fontId="14" fillId="0" borderId="30" xfId="0" applyFont="1" applyBorder="1"/>
    <xf numFmtId="0" fontId="14" fillId="0" borderId="17" xfId="0" applyFont="1" applyBorder="1"/>
    <xf numFmtId="0" fontId="14" fillId="0" borderId="0" xfId="0" applyFont="1" applyBorder="1"/>
    <xf numFmtId="0" fontId="19" fillId="4" borderId="31" xfId="0" applyFont="1" applyFill="1" applyBorder="1"/>
    <xf numFmtId="0" fontId="7" fillId="0" borderId="19" xfId="0" applyFont="1" applyBorder="1"/>
    <xf numFmtId="0" fontId="7" fillId="0" borderId="20" xfId="0" applyFont="1" applyBorder="1"/>
    <xf numFmtId="0" fontId="7" fillId="0" borderId="21" xfId="0" applyFont="1" applyBorder="1"/>
    <xf numFmtId="0" fontId="7" fillId="0" borderId="32" xfId="0" applyFont="1" applyBorder="1"/>
    <xf numFmtId="0" fontId="30" fillId="5" borderId="0" xfId="0" applyFont="1" applyFill="1"/>
    <xf numFmtId="0" fontId="31" fillId="8" borderId="0" xfId="0" applyFont="1" applyFill="1" applyAlignment="1">
      <alignment wrapText="1"/>
    </xf>
    <xf numFmtId="0" fontId="10" fillId="0" borderId="0" xfId="0" applyFont="1" applyBorder="1" applyAlignment="1">
      <alignment horizontal="center"/>
    </xf>
    <xf numFmtId="0" fontId="18" fillId="0" borderId="17" xfId="0" applyFont="1" applyBorder="1" applyAlignment="1">
      <alignment horizontal="center"/>
    </xf>
    <xf numFmtId="0" fontId="18" fillId="0" borderId="0" xfId="0" applyFont="1" applyBorder="1" applyAlignment="1">
      <alignment horizontal="center"/>
    </xf>
    <xf numFmtId="0" fontId="5" fillId="0" borderId="17" xfId="0" applyFont="1" applyBorder="1" applyAlignment="1">
      <alignment horizontal="center"/>
    </xf>
    <xf numFmtId="0" fontId="5" fillId="0" borderId="0" xfId="0" applyFont="1" applyBorder="1" applyAlignment="1">
      <alignment horizontal="center"/>
    </xf>
    <xf numFmtId="0" fontId="10" fillId="0" borderId="17" xfId="0" applyFont="1" applyBorder="1" applyAlignment="1">
      <alignment horizontal="center"/>
    </xf>
    <xf numFmtId="0" fontId="32" fillId="7" borderId="0" xfId="6" applyFont="1" applyFill="1" applyBorder="1" applyAlignment="1">
      <alignment horizontal="center" vertical="center" wrapText="1"/>
    </xf>
    <xf numFmtId="0" fontId="33" fillId="8" borderId="0" xfId="0" applyFont="1" applyFill="1" applyAlignment="1">
      <alignment wrapText="1"/>
    </xf>
  </cellXfs>
  <cellStyles count="7">
    <cellStyle name="Accent1" xfId="1" builtinId="29"/>
    <cellStyle name="Heading 1" xfId="2" builtinId="16" customBuiltin="1"/>
    <cellStyle name="Heading 2" xfId="3" builtinId="17" customBuiltin="1"/>
    <cellStyle name="Heading 3" xfId="4" builtinId="18" customBuiltin="1"/>
    <cellStyle name="Heading 4" xfId="5" builtinId="19" customBuiltin="1"/>
    <cellStyle name="Hyperlink" xfId="6" builtinId="8"/>
    <cellStyle name="Normal" xfId="0" builtinId="0" customBuiltin="1"/>
  </cellStyles>
  <dxfs count="1">
    <dxf>
      <font>
        <color theme="7"/>
      </font>
    </dxf>
  </dxfs>
  <tableStyles count="0" defaultTableStyle="TableStyleMedium2" defaultPivotStyle="PivotStyleLight16"/>
  <colors>
    <mruColors>
      <color rgb="FFFFFFCC"/>
      <color rgb="FFFFFFFF"/>
      <color rgb="FFEEEEEE"/>
      <color rgb="FFF7F7F7"/>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61072570217489E-2"/>
          <c:y val="0.3276918795860701"/>
          <c:w val="1"/>
          <c:h val="0.59465461954644017"/>
        </c:manualLayout>
      </c:layout>
      <c:barChart>
        <c:barDir val="bar"/>
        <c:grouping val="stacked"/>
        <c:varyColors val="0"/>
        <c:ser>
          <c:idx val="0"/>
          <c:order val="0"/>
          <c:tx>
            <c:v>Positive</c:v>
          </c:tx>
          <c:spPr>
            <a:noFill/>
            <a:ln>
              <a:noFill/>
            </a:ln>
          </c:spPr>
          <c:invertIfNegative val="0"/>
          <c:dPt>
            <c:idx val="0"/>
            <c:invertIfNegative val="0"/>
            <c:bubble3D val="0"/>
            <c:extLst>
              <c:ext xmlns:c16="http://schemas.microsoft.com/office/drawing/2014/chart" uri="{C3380CC4-5D6E-409C-BE32-E72D297353CC}">
                <c16:uniqueId val="{00000000-8550-4B2E-84F0-E983AD941604}"/>
              </c:ext>
            </c:extLst>
          </c:dPt>
          <c:dPt>
            <c:idx val="1"/>
            <c:invertIfNegative val="0"/>
            <c:bubble3D val="0"/>
            <c:spPr>
              <a:solidFill>
                <a:schemeClr val="accent3">
                  <a:lumMod val="75000"/>
                </a:schemeClr>
              </a:solidFill>
              <a:ln>
                <a:noFill/>
              </a:ln>
            </c:spPr>
            <c:extLst>
              <c:ext xmlns:c16="http://schemas.microsoft.com/office/drawing/2014/chart" uri="{C3380CC4-5D6E-409C-BE32-E72D297353CC}">
                <c16:uniqueId val="{00000002-8550-4B2E-84F0-E983AD941604}"/>
              </c:ext>
            </c:extLst>
          </c:dPt>
          <c:dPt>
            <c:idx val="2"/>
            <c:invertIfNegative val="0"/>
            <c:bubble3D val="0"/>
            <c:extLst>
              <c:ext xmlns:c16="http://schemas.microsoft.com/office/drawing/2014/chart" uri="{C3380CC4-5D6E-409C-BE32-E72D297353CC}">
                <c16:uniqueId val="{00000003-8550-4B2E-84F0-E983AD941604}"/>
              </c:ext>
            </c:extLst>
          </c:dPt>
          <c:val>
            <c:numRef>
              <c:f>[0]!SelectedPeriodCashFlowPositive_Mirror</c:f>
              <c:numCache>
                <c:formatCode>General</c:formatCode>
                <c:ptCount val="3"/>
                <c:pt idx="0">
                  <c:v>0</c:v>
                </c:pt>
                <c:pt idx="1">
                  <c:v>0</c:v>
                </c:pt>
                <c:pt idx="2">
                  <c:v>0</c:v>
                </c:pt>
              </c:numCache>
            </c:numRef>
          </c:val>
          <c:extLst>
            <c:ext xmlns:c16="http://schemas.microsoft.com/office/drawing/2014/chart" uri="{C3380CC4-5D6E-409C-BE32-E72D297353CC}">
              <c16:uniqueId val="{00000004-8550-4B2E-84F0-E983AD941604}"/>
            </c:ext>
          </c:extLst>
        </c:ser>
        <c:ser>
          <c:idx val="1"/>
          <c:order val="1"/>
          <c:tx>
            <c:v>Negative</c:v>
          </c:tx>
          <c:invertIfNegative val="0"/>
          <c:dPt>
            <c:idx val="0"/>
            <c:invertIfNegative val="0"/>
            <c:bubble3D val="0"/>
            <c:extLst>
              <c:ext xmlns:c16="http://schemas.microsoft.com/office/drawing/2014/chart" uri="{C3380CC4-5D6E-409C-BE32-E72D297353CC}">
                <c16:uniqueId val="{00000005-8550-4B2E-84F0-E983AD941604}"/>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7-8550-4B2E-84F0-E983AD941604}"/>
              </c:ext>
            </c:extLst>
          </c:dPt>
          <c:dPt>
            <c:idx val="2"/>
            <c:invertIfNegative val="0"/>
            <c:bubble3D val="0"/>
            <c:spPr>
              <a:noFill/>
            </c:spPr>
            <c:extLst>
              <c:ext xmlns:c16="http://schemas.microsoft.com/office/drawing/2014/chart" uri="{C3380CC4-5D6E-409C-BE32-E72D297353CC}">
                <c16:uniqueId val="{00000009-8550-4B2E-84F0-E983AD941604}"/>
              </c:ext>
            </c:extLst>
          </c:dPt>
          <c:val>
            <c:numRef>
              <c:f>[0]!SelectedPeriodCashFlowNegative_Mirror</c:f>
              <c:numCache>
                <c:formatCode>General</c:formatCode>
                <c:ptCount val="3"/>
                <c:pt idx="0">
                  <c:v>0</c:v>
                </c:pt>
                <c:pt idx="1">
                  <c:v>0</c:v>
                </c:pt>
                <c:pt idx="2">
                  <c:v>0</c:v>
                </c:pt>
              </c:numCache>
            </c:numRef>
          </c:val>
          <c:extLst>
            <c:ext xmlns:c16="http://schemas.microsoft.com/office/drawing/2014/chart" uri="{C3380CC4-5D6E-409C-BE32-E72D297353CC}">
              <c16:uniqueId val="{0000000A-8550-4B2E-84F0-E983AD941604}"/>
            </c:ext>
          </c:extLst>
        </c:ser>
        <c:dLbls>
          <c:showLegendKey val="0"/>
          <c:showVal val="0"/>
          <c:showCatName val="0"/>
          <c:showSerName val="0"/>
          <c:showPercent val="0"/>
          <c:showBubbleSize val="0"/>
        </c:dLbls>
        <c:gapWidth val="0"/>
        <c:overlap val="100"/>
        <c:axId val="483691008"/>
        <c:axId val="96119800"/>
      </c:barChart>
      <c:catAx>
        <c:axId val="483691008"/>
        <c:scaling>
          <c:orientation val="minMax"/>
        </c:scaling>
        <c:delete val="0"/>
        <c:axPos val="l"/>
        <c:numFmt formatCode=";;" sourceLinked="0"/>
        <c:majorTickMark val="none"/>
        <c:minorTickMark val="none"/>
        <c:tickLblPos val="nextTo"/>
        <c:spPr>
          <a:ln w="9525">
            <a:solidFill>
              <a:schemeClr val="bg1">
                <a:lumMod val="75000"/>
              </a:schemeClr>
            </a:solidFill>
          </a:ln>
        </c:spPr>
        <c:crossAx val="96119800"/>
        <c:crosses val="autoZero"/>
        <c:auto val="1"/>
        <c:lblAlgn val="ctr"/>
        <c:lblOffset val="100"/>
        <c:noMultiLvlLbl val="0"/>
      </c:catAx>
      <c:valAx>
        <c:axId val="96119800"/>
        <c:scaling>
          <c:orientation val="minMax"/>
          <c:max val="400"/>
          <c:min val="-400"/>
        </c:scaling>
        <c:delete val="1"/>
        <c:axPos val="b"/>
        <c:numFmt formatCode="General" sourceLinked="1"/>
        <c:majorTickMark val="out"/>
        <c:minorTickMark val="none"/>
        <c:tickLblPos val="nextTo"/>
        <c:crossAx val="483691008"/>
        <c:crosses val="autoZero"/>
        <c:crossBetween val="between"/>
        <c:majorUnit val="400"/>
      </c:valAx>
      <c:spPr>
        <a:ln>
          <a:noFill/>
        </a:ln>
      </c:spPr>
    </c:plotArea>
    <c:plotVisOnly val="1"/>
    <c:dispBlanksAs val="gap"/>
    <c:showDLblsOverMax val="0"/>
  </c:chart>
  <c:spPr>
    <a:noFill/>
    <a:ln>
      <a:noFill/>
    </a:ln>
  </c:spPr>
  <c:txPr>
    <a:bodyPr/>
    <a:lstStyle/>
    <a:p>
      <a:pPr>
        <a:defRPr>
          <a:solidFill>
            <a:schemeClr val="tx1">
              <a:lumMod val="65000"/>
              <a:lumOff val="35000"/>
            </a:schemeClr>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30222298185081131"/>
          <c:y val="0.34625485336714895"/>
          <c:w val="0.64139311135561661"/>
          <c:h val="0.55711705789303645"/>
        </c:manualLayout>
      </c:layout>
      <c:barChart>
        <c:barDir val="bar"/>
        <c:grouping val="clustered"/>
        <c:varyColors val="0"/>
        <c:ser>
          <c:idx val="0"/>
          <c:order val="0"/>
          <c:spPr>
            <a:solidFill>
              <a:schemeClr val="accent5"/>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BF4A-4DC8-BFE4-89CFC23E7413}"/>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3-BF4A-4DC8-BFE4-89CFC23E7413}"/>
              </c:ext>
            </c:extLst>
          </c:dPt>
          <c:dPt>
            <c:idx val="2"/>
            <c:invertIfNegative val="0"/>
            <c:bubble3D val="0"/>
            <c:spPr>
              <a:solidFill>
                <a:schemeClr val="accent5"/>
              </a:solidFill>
              <a:ln>
                <a:noFill/>
              </a:ln>
              <a:effectLst/>
            </c:spPr>
            <c:extLst>
              <c:ext xmlns:c16="http://schemas.microsoft.com/office/drawing/2014/chart" uri="{C3380CC4-5D6E-409C-BE32-E72D297353CC}">
                <c16:uniqueId val="{00000005-BF4A-4DC8-BFE4-89CFC23E7413}"/>
              </c:ext>
            </c:extLst>
          </c:dPt>
          <c:dPt>
            <c:idx val="3"/>
            <c:invertIfNegative val="0"/>
            <c:bubble3D val="0"/>
            <c:spPr>
              <a:solidFill>
                <a:schemeClr val="accent5"/>
              </a:solidFill>
              <a:ln>
                <a:noFill/>
              </a:ln>
              <a:effectLst/>
            </c:spPr>
            <c:extLst>
              <c:ext xmlns:c16="http://schemas.microsoft.com/office/drawing/2014/chart" uri="{C3380CC4-5D6E-409C-BE32-E72D297353CC}">
                <c16:uniqueId val="{00000007-BF4A-4DC8-BFE4-89CFC23E7413}"/>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BF4A-4DC8-BFE4-89CFC23E7413}"/>
              </c:ext>
            </c:extLst>
          </c:dPt>
          <c:cat>
            <c:strRef>
              <c:f>[0]!CategoriesIncome</c:f>
              <c:strCache>
                <c:ptCount val="5"/>
                <c:pt idx="0">
                  <c:v>financial aid</c:v>
                </c:pt>
                <c:pt idx="1">
                  <c:v>wages (after-tax)</c:v>
                </c:pt>
                <c:pt idx="2">
                  <c:v>family help</c:v>
                </c:pt>
                <c:pt idx="3">
                  <c:v>from savings</c:v>
                </c:pt>
                <c:pt idx="4">
                  <c:v>other</c:v>
                </c:pt>
              </c:strCache>
            </c:strRef>
          </c:cat>
          <c:val>
            <c:numRef>
              <c:f>'Hidden calcs'!$D$19:$D$23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BF4A-4DC8-BFE4-89CFC23E7413}"/>
            </c:ext>
          </c:extLst>
        </c:ser>
        <c:dLbls>
          <c:showLegendKey val="0"/>
          <c:showVal val="0"/>
          <c:showCatName val="0"/>
          <c:showSerName val="0"/>
          <c:showPercent val="0"/>
          <c:showBubbleSize val="0"/>
        </c:dLbls>
        <c:gapWidth val="25"/>
        <c:axId val="793827248"/>
        <c:axId val="793822984"/>
      </c:barChart>
      <c:valAx>
        <c:axId val="793822984"/>
        <c:scaling>
          <c:orientation val="minMax"/>
          <c:max val="0.5"/>
          <c:min val="0"/>
        </c:scaling>
        <c:delete val="0"/>
        <c:axPos val="b"/>
        <c:majorGridlines>
          <c:spPr>
            <a:ln w="3175" cap="flat" cmpd="sng" algn="ctr">
              <a:solidFill>
                <a:schemeClr val="bg1">
                  <a:lumMod val="75000"/>
                  <a:alpha val="25000"/>
                </a:schemeClr>
              </a:solidFill>
              <a:prstDash val="solid"/>
              <a:round/>
            </a:ln>
            <a:effectLst/>
          </c:spPr>
        </c:majorGridlines>
        <c:numFmt formatCode="0%" sourceLinked="0"/>
        <c:majorTickMark val="out"/>
        <c:minorTickMark val="none"/>
        <c:tickLblPos val="nextTo"/>
        <c:spPr>
          <a:noFill/>
          <a:ln w="317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3827248"/>
        <c:crosses val="autoZero"/>
        <c:crossBetween val="between"/>
      </c:valAx>
      <c:catAx>
        <c:axId val="793827248"/>
        <c:scaling>
          <c:orientation val="minMax"/>
        </c:scaling>
        <c:delete val="0"/>
        <c:axPos val="l"/>
        <c:numFmt formatCode="General" sourceLinked="1"/>
        <c:majorTickMark val="none"/>
        <c:minorTickMark val="none"/>
        <c:tickLblPos val="nextTo"/>
        <c:spPr>
          <a:noFill/>
          <a:ln w="3175" cap="flat" cmpd="sng" algn="ctr">
            <a:solidFill>
              <a:schemeClr val="bg1">
                <a:lumMod val="75000"/>
                <a:alpha val="2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3822984"/>
        <c:crosses val="autoZero"/>
        <c:auto val="1"/>
        <c:lblAlgn val="ctr"/>
        <c:lblOffset val="100"/>
        <c:noMultiLvlLbl val="0"/>
      </c:catAx>
      <c:spPr>
        <a:noFill/>
        <a:ln>
          <a:noFill/>
        </a:ln>
        <a:effectLst/>
      </c:spPr>
    </c:plotArea>
    <c:plotVisOnly val="1"/>
    <c:dispBlanksAs val="gap"/>
    <c:showDLblsOverMax val="0"/>
  </c:chart>
  <c:spPr>
    <a:noFill/>
    <a:ln w="9525" cap="flat" cmpd="sng" algn="ctr">
      <a:noFill/>
      <a:prstDash val="solid"/>
      <a:round/>
    </a:ln>
    <a:effectLst/>
  </c:spPr>
  <c:txPr>
    <a:bodyPr/>
    <a:lstStyle/>
    <a:p>
      <a:pPr>
        <a:defRPr>
          <a:solidFill>
            <a:schemeClr val="tx1">
              <a:lumMod val="65000"/>
              <a:lumOff val="35000"/>
            </a:schemeClr>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589291453364252"/>
          <c:y val="0.34151120639906768"/>
          <c:w val="0.65730885998944011"/>
          <c:h val="0.56660435182919888"/>
        </c:manualLayout>
      </c:layout>
      <c:barChart>
        <c:barDir val="bar"/>
        <c:grouping val="clustered"/>
        <c:varyColors val="0"/>
        <c:ser>
          <c:idx val="0"/>
          <c:order val="0"/>
          <c:spPr>
            <a:solidFill>
              <a:schemeClr val="accent4"/>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1-646A-455C-8A75-89D427D18BB9}"/>
              </c:ext>
            </c:extLst>
          </c:dPt>
          <c:dPt>
            <c:idx val="1"/>
            <c:invertIfNegative val="0"/>
            <c:bubble3D val="0"/>
            <c:spPr>
              <a:solidFill>
                <a:schemeClr val="accent4"/>
              </a:solidFill>
              <a:ln>
                <a:noFill/>
              </a:ln>
              <a:effectLst/>
            </c:spPr>
            <c:extLst>
              <c:ext xmlns:c16="http://schemas.microsoft.com/office/drawing/2014/chart" uri="{C3380CC4-5D6E-409C-BE32-E72D297353CC}">
                <c16:uniqueId val="{00000003-646A-455C-8A75-89D427D18BB9}"/>
              </c:ext>
            </c:extLst>
          </c:dPt>
          <c:dPt>
            <c:idx val="2"/>
            <c:invertIfNegative val="0"/>
            <c:bubble3D val="0"/>
            <c:spPr>
              <a:solidFill>
                <a:schemeClr val="accent4"/>
              </a:solidFill>
              <a:ln>
                <a:noFill/>
              </a:ln>
              <a:effectLst/>
            </c:spPr>
            <c:extLst>
              <c:ext xmlns:c16="http://schemas.microsoft.com/office/drawing/2014/chart" uri="{C3380CC4-5D6E-409C-BE32-E72D297353CC}">
                <c16:uniqueId val="{00000005-646A-455C-8A75-89D427D18BB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46A-455C-8A75-89D427D18BB9}"/>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9-646A-455C-8A75-89D427D18BB9}"/>
              </c:ext>
            </c:extLst>
          </c:dPt>
          <c:dPt>
            <c:idx val="5"/>
            <c:invertIfNegative val="0"/>
            <c:bubble3D val="0"/>
            <c:spPr>
              <a:solidFill>
                <a:schemeClr val="accent4"/>
              </a:solidFill>
              <a:ln>
                <a:noFill/>
              </a:ln>
              <a:effectLst/>
            </c:spPr>
            <c:extLst>
              <c:ext xmlns:c16="http://schemas.microsoft.com/office/drawing/2014/chart" uri="{C3380CC4-5D6E-409C-BE32-E72D297353CC}">
                <c16:uniqueId val="{0000000A-1A5F-451A-BA1D-C10767E1A139}"/>
              </c:ext>
            </c:extLst>
          </c:dPt>
          <c:cat>
            <c:strRef>
              <c:f>[0]!CategoriesExpense</c:f>
              <c:strCache>
                <c:ptCount val="6"/>
                <c:pt idx="0">
                  <c:v>room &amp; board</c:v>
                </c:pt>
                <c:pt idx="1">
                  <c:v>tuition &amp; fees</c:v>
                </c:pt>
                <c:pt idx="2">
                  <c:v>books &amp; supplies</c:v>
                </c:pt>
                <c:pt idx="3">
                  <c:v>transportation</c:v>
                </c:pt>
                <c:pt idx="4">
                  <c:v>discretionary</c:v>
                </c:pt>
                <c:pt idx="5">
                  <c:v>other expenses</c:v>
                </c:pt>
              </c:strCache>
            </c:strRef>
          </c:cat>
          <c:val>
            <c:numRef>
              <c:f>[0]!PercentsExpense</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646A-455C-8A75-89D427D18BB9}"/>
            </c:ext>
          </c:extLst>
        </c:ser>
        <c:dLbls>
          <c:showLegendKey val="0"/>
          <c:showVal val="0"/>
          <c:showCatName val="0"/>
          <c:showSerName val="0"/>
          <c:showPercent val="0"/>
          <c:showBubbleSize val="0"/>
        </c:dLbls>
        <c:gapWidth val="25"/>
        <c:axId val="793831512"/>
        <c:axId val="793830856"/>
      </c:barChart>
      <c:valAx>
        <c:axId val="793830856"/>
        <c:scaling>
          <c:orientation val="minMax"/>
          <c:max val="0.5"/>
          <c:min val="0"/>
        </c:scaling>
        <c:delete val="0"/>
        <c:axPos val="b"/>
        <c:majorGridlines>
          <c:spPr>
            <a:ln w="3175" cap="flat" cmpd="sng" algn="ctr">
              <a:solidFill>
                <a:schemeClr val="bg1">
                  <a:lumMod val="75000"/>
                  <a:alpha val="25000"/>
                </a:schemeClr>
              </a:solidFill>
              <a:prstDash val="solid"/>
              <a:round/>
            </a:ln>
            <a:effectLst/>
          </c:spPr>
        </c:majorGridlines>
        <c:numFmt formatCode="0%" sourceLinked="0"/>
        <c:majorTickMark val="out"/>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3831512"/>
        <c:crosses val="autoZero"/>
        <c:crossBetween val="between"/>
      </c:valAx>
      <c:catAx>
        <c:axId val="793831512"/>
        <c:scaling>
          <c:orientation val="minMax"/>
        </c:scaling>
        <c:delete val="0"/>
        <c:axPos val="l"/>
        <c:numFmt formatCode="General" sourceLinked="1"/>
        <c:majorTickMark val="none"/>
        <c:minorTickMark val="none"/>
        <c:tickLblPos val="nextTo"/>
        <c:spPr>
          <a:noFill/>
          <a:ln w="3175" cap="flat" cmpd="sng" algn="ctr">
            <a:solidFill>
              <a:schemeClr val="bg1">
                <a:lumMod val="75000"/>
                <a:alpha val="2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3830856"/>
        <c:crosses val="autoZero"/>
        <c:auto val="1"/>
        <c:lblAlgn val="ctr"/>
        <c:lblOffset val="100"/>
        <c:noMultiLvlLbl val="0"/>
      </c:catAx>
      <c:spPr>
        <a:noFill/>
        <a:ln>
          <a:noFill/>
        </a:ln>
        <a:effectLst/>
      </c:spPr>
    </c:plotArea>
    <c:plotVisOnly val="1"/>
    <c:dispBlanksAs val="gap"/>
    <c:showDLblsOverMax val="0"/>
  </c:chart>
  <c:spPr>
    <a:noFill/>
    <a:ln w="9525" cap="flat" cmpd="sng" algn="ctr">
      <a:noFill/>
      <a:prstDash val="solid"/>
      <a:round/>
    </a:ln>
    <a:effectLst/>
  </c:spPr>
  <c:txPr>
    <a:bodyPr/>
    <a:lstStyle/>
    <a:p>
      <a:pPr>
        <a:defRPr>
          <a:solidFill>
            <a:schemeClr val="tx1">
              <a:lumMod val="65000"/>
              <a:lumOff val="35000"/>
            </a:schemeClr>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467670920025368E-2"/>
          <c:y val="7.294003149422118E-2"/>
          <c:w val="0.89893835432420843"/>
          <c:h val="0.85411993701155764"/>
        </c:manualLayout>
      </c:layout>
      <c:lineChart>
        <c:grouping val="standard"/>
        <c:varyColors val="0"/>
        <c:ser>
          <c:idx val="1"/>
          <c:order val="0"/>
          <c:spPr>
            <a:ln w="28575" cap="rnd">
              <a:solidFill>
                <a:schemeClr val="accent2"/>
              </a:solidFill>
              <a:round/>
            </a:ln>
            <a:effectLst/>
          </c:spPr>
          <c:marker>
            <c:symbol val="none"/>
          </c:marker>
          <c:cat>
            <c:strRef>
              <c:f>'Monthly Budget'!$C$29:$O$29</c:f>
              <c:strCache>
                <c:ptCount val="13"/>
                <c:pt idx="0">
                  <c:v>SEP </c:v>
                </c:pt>
                <c:pt idx="1">
                  <c:v>OCT </c:v>
                </c:pt>
                <c:pt idx="2">
                  <c:v>NOV </c:v>
                </c:pt>
                <c:pt idx="3">
                  <c:v>DEC </c:v>
                </c:pt>
                <c:pt idx="4">
                  <c:v>JAN </c:v>
                </c:pt>
                <c:pt idx="5">
                  <c:v>FEB </c:v>
                </c:pt>
                <c:pt idx="6">
                  <c:v>MAR </c:v>
                </c:pt>
                <c:pt idx="7">
                  <c:v>APR </c:v>
                </c:pt>
                <c:pt idx="8">
                  <c:v>MAY </c:v>
                </c:pt>
                <c:pt idx="9">
                  <c:v>JUN </c:v>
                </c:pt>
                <c:pt idx="10">
                  <c:v>JUL </c:v>
                </c:pt>
                <c:pt idx="11">
                  <c:v>AUG </c:v>
                </c:pt>
                <c:pt idx="12">
                  <c:v>YEAR  </c:v>
                </c:pt>
              </c:strCache>
            </c:strRef>
          </c:cat>
          <c:val>
            <c:numRef>
              <c:f>'Monthly Budget'!$C$31:$O$31</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506-4BDA-B1D2-B61A27D27B80}"/>
            </c:ext>
          </c:extLst>
        </c:ser>
        <c:dLbls>
          <c:showLegendKey val="0"/>
          <c:showVal val="0"/>
          <c:showCatName val="0"/>
          <c:showSerName val="0"/>
          <c:showPercent val="0"/>
          <c:showBubbleSize val="0"/>
        </c:dLbls>
        <c:smooth val="0"/>
        <c:axId val="577658112"/>
        <c:axId val="568842304"/>
      </c:lineChart>
      <c:catAx>
        <c:axId val="577658112"/>
        <c:scaling>
          <c:orientation val="minMax"/>
        </c:scaling>
        <c:delete val="0"/>
        <c:axPos val="b"/>
        <c:numFmt formatCode="General" sourceLinked="1"/>
        <c:majorTickMark val="out"/>
        <c:minorTickMark val="none"/>
        <c:tickLblPos val="nextTo"/>
        <c:spPr>
          <a:noFill/>
          <a:ln w="9525" cap="flat" cmpd="sng" algn="ctr">
            <a:solidFill>
              <a:schemeClr val="accent1">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Univers" panose="020B0503020202020204" pitchFamily="34" charset="0"/>
                <a:ea typeface="+mn-ea"/>
                <a:cs typeface="+mn-cs"/>
              </a:defRPr>
            </a:pPr>
            <a:endParaRPr lang="en-US"/>
          </a:p>
        </c:txPr>
        <c:crossAx val="568842304"/>
        <c:crosses val="autoZero"/>
        <c:auto val="1"/>
        <c:lblAlgn val="ctr"/>
        <c:lblOffset val="100"/>
        <c:noMultiLvlLbl val="0"/>
      </c:catAx>
      <c:valAx>
        <c:axId val="5688423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6581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16" fmlaLink="'Hidden calcs'!$D$13" horiz="1" max="13" min="1" page="3"/>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2</xdr:col>
      <xdr:colOff>3594538</xdr:colOff>
      <xdr:row>9</xdr:row>
      <xdr:rowOff>219732</xdr:rowOff>
    </xdr:from>
    <xdr:ext cx="304799" cy="305784"/>
    <xdr:pic>
      <xdr:nvPicPr>
        <xdr:cNvPr id="2" name="Picture 1" descr="External link symbol - Free interface icon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lum bright="70000" contrast="-70000"/>
          <a:extLst>
            <a:ext uri="{BEBA8EAE-BF5A-486C-A8C5-ECC9F3942E4B}">
              <a14:imgProps xmlns:a14="http://schemas.microsoft.com/office/drawing/2010/main">
                <a14:imgLayer r:embed="rId2">
                  <a14:imgEffect>
                    <a14:artisticPhotocopy/>
                  </a14:imgEffect>
                </a14:imgLayer>
              </a14:imgProps>
            </a:ext>
            <a:ext uri="{28A0092B-C50C-407E-A947-70E740481C1C}">
              <a14:useLocalDpi xmlns:a14="http://schemas.microsoft.com/office/drawing/2010/main" val="0"/>
            </a:ext>
          </a:extLst>
        </a:blip>
        <a:srcRect/>
        <a:stretch>
          <a:fillRect/>
        </a:stretch>
      </xdr:blipFill>
      <xdr:spPr bwMode="auto">
        <a:xfrm>
          <a:off x="3960298" y="3503952"/>
          <a:ext cx="304799" cy="3057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26275</xdr:colOff>
      <xdr:row>2</xdr:row>
      <xdr:rowOff>21022</xdr:rowOff>
    </xdr:from>
    <xdr:ext cx="262757" cy="262757"/>
    <xdr:pic>
      <xdr:nvPicPr>
        <xdr:cNvPr id="3" name="Graphic 2" descr="Informatio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2035" y="356302"/>
          <a:ext cx="262757" cy="26275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1485900</xdr:colOff>
          <xdr:row>21</xdr:row>
          <xdr:rowOff>97971</xdr:rowOff>
        </xdr:from>
        <xdr:to>
          <xdr:col>15</xdr:col>
          <xdr:colOff>2240</xdr:colOff>
          <xdr:row>22</xdr:row>
          <xdr:rowOff>114300</xdr:rowOff>
        </xdr:to>
        <xdr:sp macro="" textlink="">
          <xdr:nvSpPr>
            <xdr:cNvPr id="1032" name="Monthly Scroll" descr="Select to cycle the budget summary by month"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12</xdr:col>
      <xdr:colOff>321559</xdr:colOff>
      <xdr:row>3</xdr:row>
      <xdr:rowOff>123825</xdr:rowOff>
    </xdr:from>
    <xdr:to>
      <xdr:col>16</xdr:col>
      <xdr:colOff>95252</xdr:colOff>
      <xdr:row>15</xdr:row>
      <xdr:rowOff>79661</xdr:rowOff>
    </xdr:to>
    <xdr:graphicFrame macro="">
      <xdr:nvGraphicFramePr>
        <xdr:cNvPr id="16" name="Monthly Cash Flow" descr="Bar chart showing positive and negative cash flow for selected month or year">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9526</xdr:colOff>
      <xdr:row>3</xdr:row>
      <xdr:rowOff>133350</xdr:rowOff>
    </xdr:from>
    <xdr:to>
      <xdr:col>2</xdr:col>
      <xdr:colOff>283660</xdr:colOff>
      <xdr:row>15</xdr:row>
      <xdr:rowOff>89186</xdr:rowOff>
    </xdr:to>
    <xdr:graphicFrame macro="">
      <xdr:nvGraphicFramePr>
        <xdr:cNvPr id="15" name="Monthly Income Summary" descr="Donut chart showing income summary for selected month or year">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482419</xdr:colOff>
      <xdr:row>4</xdr:row>
      <xdr:rowOff>28322</xdr:rowOff>
    </xdr:from>
    <xdr:to>
      <xdr:col>3</xdr:col>
      <xdr:colOff>482419</xdr:colOff>
      <xdr:row>15</xdr:row>
      <xdr:rowOff>47388</xdr:rowOff>
    </xdr:to>
    <xdr:cxnSp macro="">
      <xdr:nvCxnSpPr>
        <xdr:cNvPr id="19" name="Chart border 1" descr="Chart border">
          <a:extLst>
            <a:ext uri="{FF2B5EF4-FFF2-40B4-BE49-F238E27FC236}">
              <a16:creationId xmlns:a16="http://schemas.microsoft.com/office/drawing/2014/main" id="{00000000-0008-0000-0100-000013000000}"/>
            </a:ext>
          </a:extLst>
        </xdr:cNvPr>
        <xdr:cNvCxnSpPr/>
      </xdr:nvCxnSpPr>
      <xdr:spPr>
        <a:xfrm>
          <a:off x="4778194" y="1780922"/>
          <a:ext cx="0" cy="2524140"/>
        </a:xfrm>
        <a:prstGeom prst="line">
          <a:avLst/>
        </a:prstGeom>
        <a:ln w="1270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142874</xdr:colOff>
      <xdr:row>3</xdr:row>
      <xdr:rowOff>133350</xdr:rowOff>
    </xdr:from>
    <xdr:to>
      <xdr:col>11</xdr:col>
      <xdr:colOff>514728</xdr:colOff>
      <xdr:row>15</xdr:row>
      <xdr:rowOff>89186</xdr:rowOff>
    </xdr:to>
    <xdr:graphicFrame macro="">
      <xdr:nvGraphicFramePr>
        <xdr:cNvPr id="21" name="Monthly Expense Summary" descr="Donut chart showing expenses summary for selected month or year">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82971</xdr:colOff>
      <xdr:row>4</xdr:row>
      <xdr:rowOff>28322</xdr:rowOff>
    </xdr:from>
    <xdr:to>
      <xdr:col>12</xdr:col>
      <xdr:colOff>82971</xdr:colOff>
      <xdr:row>15</xdr:row>
      <xdr:rowOff>47388</xdr:rowOff>
    </xdr:to>
    <xdr:cxnSp macro="">
      <xdr:nvCxnSpPr>
        <xdr:cNvPr id="22" name="Chart border 2" descr="Chart border">
          <a:extLst>
            <a:ext uri="{FF2B5EF4-FFF2-40B4-BE49-F238E27FC236}">
              <a16:creationId xmlns:a16="http://schemas.microsoft.com/office/drawing/2014/main" id="{00000000-0008-0000-0100-000016000000}"/>
            </a:ext>
          </a:extLst>
        </xdr:cNvPr>
        <xdr:cNvCxnSpPr/>
      </xdr:nvCxnSpPr>
      <xdr:spPr>
        <a:xfrm>
          <a:off x="9179346" y="1780922"/>
          <a:ext cx="0" cy="2524140"/>
        </a:xfrm>
        <a:prstGeom prst="line">
          <a:avLst/>
        </a:prstGeom>
        <a:ln w="1270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728254</xdr:colOff>
      <xdr:row>20</xdr:row>
      <xdr:rowOff>106680</xdr:rowOff>
    </xdr:from>
    <xdr:to>
      <xdr:col>14</xdr:col>
      <xdr:colOff>293914</xdr:colOff>
      <xdr:row>21</xdr:row>
      <xdr:rowOff>60630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7620</xdr:colOff>
      <xdr:row>1</xdr:row>
      <xdr:rowOff>304800</xdr:rowOff>
    </xdr:from>
    <xdr:to>
      <xdr:col>1</xdr:col>
      <xdr:colOff>2259032</xdr:colOff>
      <xdr:row>1</xdr:row>
      <xdr:rowOff>982980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190500" y="304800"/>
          <a:ext cx="2251412" cy="678180"/>
        </a:xfrm>
        <a:prstGeom prst="rect">
          <a:avLst/>
        </a:prstGeom>
      </xdr:spPr>
    </xdr:pic>
    <xdr:clientData/>
  </xdr:twoCellAnchor>
</xdr:wsDr>
</file>

<file path=xl/theme/theme1.xml><?xml version="1.0" encoding="utf-8"?>
<a:theme xmlns:a="http://schemas.openxmlformats.org/drawingml/2006/main" name="Office Theme">
  <a:themeElements>
    <a:clrScheme name="NTU 2021">
      <a:dk1>
        <a:sysClr val="windowText" lastClr="000000"/>
      </a:dk1>
      <a:lt1>
        <a:sysClr val="window" lastClr="FFFFFF"/>
      </a:lt1>
      <a:dk2>
        <a:srgbClr val="44546A"/>
      </a:dk2>
      <a:lt2>
        <a:srgbClr val="E7E6E6"/>
      </a:lt2>
      <a:accent1>
        <a:srgbClr val="E6005B"/>
      </a:accent1>
      <a:accent2>
        <a:srgbClr val="9E043D"/>
      </a:accent2>
      <a:accent3>
        <a:srgbClr val="EC6D86"/>
      </a:accent3>
      <a:accent4>
        <a:srgbClr val="BB3F07"/>
      </a:accent4>
      <a:accent5>
        <a:srgbClr val="6D941B"/>
      </a:accent5>
      <a:accent6>
        <a:srgbClr val="70AD47"/>
      </a:accent6>
      <a:hlink>
        <a:srgbClr val="821169"/>
      </a:hlink>
      <a:folHlink>
        <a:srgbClr val="005B94"/>
      </a:folHlink>
    </a:clrScheme>
    <a:fontScheme name="Monthly College Budget">
      <a:majorFont>
        <a:latin typeface="Cambria"/>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ottinghamtrentuniversity.wistia.com/medias/vmpvvrh3t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7365C-46F6-4830-B24B-928338B6268B}">
  <sheetPr>
    <tabColor theme="6"/>
  </sheetPr>
  <dimension ref="B1:H11"/>
  <sheetViews>
    <sheetView showGridLines="0" tabSelected="1" zoomScale="83" zoomScaleNormal="145" workbookViewId="0"/>
  </sheetViews>
  <sheetFormatPr defaultRowHeight="12.9" x14ac:dyDescent="0.35"/>
  <cols>
    <col min="1" max="2" width="2.6640625" customWidth="1"/>
    <col min="3" max="3" width="70.33203125" customWidth="1"/>
    <col min="4" max="4" width="2.6640625" customWidth="1"/>
    <col min="5" max="5" width="1.08203125" hidden="1" customWidth="1"/>
  </cols>
  <sheetData>
    <row r="1" spans="2:8" ht="12" customHeight="1" thickBot="1" x14ac:dyDescent="0.4"/>
    <row r="2" spans="2:8" x14ac:dyDescent="0.35">
      <c r="B2" s="38"/>
      <c r="C2" s="41"/>
      <c r="D2" s="43"/>
      <c r="E2" s="36"/>
    </row>
    <row r="3" spans="2:8" ht="24.45" customHeight="1" x14ac:dyDescent="0.6">
      <c r="B3" s="39"/>
      <c r="C3" s="37" t="s">
        <v>63</v>
      </c>
      <c r="D3" s="44"/>
      <c r="E3" s="36"/>
    </row>
    <row r="4" spans="2:8" ht="34.85" customHeight="1" x14ac:dyDescent="0.4">
      <c r="B4" s="39"/>
      <c r="C4" s="111" t="s">
        <v>48</v>
      </c>
      <c r="D4" s="45"/>
      <c r="E4" s="102"/>
    </row>
    <row r="5" spans="2:8" ht="42" customHeight="1" x14ac:dyDescent="0.4">
      <c r="B5" s="39"/>
      <c r="C5" s="111" t="s">
        <v>49</v>
      </c>
      <c r="D5" s="45"/>
      <c r="E5" s="102"/>
    </row>
    <row r="6" spans="2:8" ht="47.6" customHeight="1" x14ac:dyDescent="0.4">
      <c r="B6" s="39"/>
      <c r="C6" s="111" t="s">
        <v>50</v>
      </c>
      <c r="D6" s="45"/>
      <c r="E6" s="102"/>
      <c r="H6" s="47"/>
    </row>
    <row r="7" spans="2:8" ht="42.45" customHeight="1" x14ac:dyDescent="0.4">
      <c r="B7" s="39"/>
      <c r="C7" s="111" t="s">
        <v>62</v>
      </c>
      <c r="D7" s="45"/>
      <c r="E7" s="102"/>
    </row>
    <row r="8" spans="2:8" ht="42" customHeight="1" x14ac:dyDescent="0.4">
      <c r="B8" s="39"/>
      <c r="C8" s="111" t="s">
        <v>51</v>
      </c>
      <c r="D8" s="45"/>
      <c r="E8" s="102"/>
    </row>
    <row r="9" spans="2:8" ht="30" customHeight="1" x14ac:dyDescent="0.35">
      <c r="B9" s="39"/>
      <c r="C9" s="103"/>
      <c r="D9" s="45"/>
      <c r="E9" s="102"/>
    </row>
    <row r="10" spans="2:8" ht="55.5" customHeight="1" x14ac:dyDescent="0.35">
      <c r="B10" s="39"/>
      <c r="C10" s="110" t="s">
        <v>64</v>
      </c>
      <c r="D10" s="44"/>
      <c r="E10" s="36"/>
    </row>
    <row r="11" spans="2:8" ht="43.5" customHeight="1" thickBot="1" x14ac:dyDescent="0.4">
      <c r="B11" s="40"/>
      <c r="C11" s="42" t="s">
        <v>19</v>
      </c>
      <c r="D11" s="46"/>
      <c r="E11" s="36"/>
    </row>
  </sheetData>
  <hyperlinks>
    <hyperlink ref="C10" r:id="rId1" display=" Link to Tutorial Video    ." xr:uid="{7DDF0B9C-D346-4214-ACC0-93E392AFA256}"/>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B1:S87"/>
  <sheetViews>
    <sheetView showGridLines="0" topLeftCell="A2" zoomScale="66" zoomScaleNormal="83" workbookViewId="0">
      <selection activeCell="B27" sqref="B27"/>
    </sheetView>
  </sheetViews>
  <sheetFormatPr defaultColWidth="9.08203125" defaultRowHeight="19.5" customHeight="1" x14ac:dyDescent="0.3"/>
  <cols>
    <col min="1" max="1" width="9.08203125" style="1"/>
    <col min="2" max="2" width="57.58203125" style="1" customWidth="1"/>
    <col min="3" max="15" width="8" style="1" customWidth="1"/>
    <col min="16" max="16" width="11.08203125" style="1" customWidth="1"/>
    <col min="17" max="17" width="8.4140625" style="1" customWidth="1"/>
    <col min="18" max="18" width="2.6640625" style="1" customWidth="1"/>
    <col min="19" max="16384" width="9.08203125" style="1"/>
  </cols>
  <sheetData>
    <row r="1" spans="2:19" ht="19.5" customHeight="1" thickBot="1" x14ac:dyDescent="0.35"/>
    <row r="2" spans="2:19" ht="142.85" customHeight="1" x14ac:dyDescent="1.3">
      <c r="B2" s="48" t="s">
        <v>46</v>
      </c>
      <c r="C2" s="49"/>
      <c r="D2" s="50"/>
      <c r="E2" s="49"/>
      <c r="F2" s="49"/>
      <c r="G2" s="49"/>
      <c r="H2" s="49"/>
      <c r="I2" s="49"/>
      <c r="J2" s="49"/>
      <c r="K2" s="49"/>
      <c r="L2" s="49"/>
      <c r="M2" s="49"/>
      <c r="N2" s="49"/>
      <c r="O2" s="49"/>
      <c r="P2" s="49"/>
      <c r="Q2" s="49" t="str">
        <f t="array" ref="Q2:Q21">""</f>
        <v/>
      </c>
      <c r="R2" s="49"/>
      <c r="S2" s="51"/>
    </row>
    <row r="3" spans="2:19" ht="19.5" customHeight="1" thickBot="1" x14ac:dyDescent="0.35">
      <c r="B3" s="52"/>
      <c r="C3" s="2"/>
      <c r="D3" s="2"/>
      <c r="E3" s="2"/>
      <c r="F3" s="2"/>
      <c r="G3" s="2"/>
      <c r="H3" s="2"/>
      <c r="I3" s="2"/>
      <c r="J3" s="2"/>
      <c r="K3" s="2"/>
      <c r="L3" s="2"/>
      <c r="M3" s="2"/>
      <c r="N3" s="2"/>
      <c r="O3" s="2"/>
      <c r="P3" s="2"/>
      <c r="Q3" s="53" t="str">
        <v/>
      </c>
      <c r="R3" s="53"/>
      <c r="S3" s="54"/>
    </row>
    <row r="4" spans="2:19" ht="15" customHeight="1" thickTop="1" x14ac:dyDescent="0.3">
      <c r="B4" s="55"/>
      <c r="C4" s="53"/>
      <c r="D4" s="53"/>
      <c r="E4" s="53"/>
      <c r="F4" s="53"/>
      <c r="G4" s="53"/>
      <c r="H4" s="53"/>
      <c r="I4" s="53"/>
      <c r="J4" s="53"/>
      <c r="K4" s="53"/>
      <c r="L4" s="53"/>
      <c r="M4" s="53"/>
      <c r="N4" s="53"/>
      <c r="O4" s="53"/>
      <c r="P4" s="53"/>
      <c r="Q4" s="53" t="str">
        <v/>
      </c>
      <c r="R4" s="53"/>
      <c r="S4" s="54"/>
    </row>
    <row r="5" spans="2:19" ht="19.5" customHeight="1" x14ac:dyDescent="0.45">
      <c r="B5" s="56" t="str">
        <f ca="1">'Hidden calcs'!$D$6</f>
        <v>September income:</v>
      </c>
      <c r="C5" s="53"/>
      <c r="D5" s="53"/>
      <c r="E5" s="57" t="str">
        <f ca="1">'Hidden calcs'!$D$7</f>
        <v>September expenses:</v>
      </c>
      <c r="F5" s="53"/>
      <c r="G5" s="53"/>
      <c r="H5" s="53"/>
      <c r="I5" s="53"/>
      <c r="J5" s="53"/>
      <c r="K5" s="53"/>
      <c r="L5" s="53"/>
      <c r="M5" s="58" t="str">
        <f ca="1">'Hidden calcs'!$D$8</f>
        <v>September cash flow:</v>
      </c>
      <c r="N5" s="53"/>
      <c r="O5" s="53"/>
      <c r="P5" s="53"/>
      <c r="Q5" s="53" t="str">
        <v/>
      </c>
      <c r="R5" s="53"/>
      <c r="S5" s="54"/>
    </row>
    <row r="6" spans="2:19" ht="38.25" customHeight="1" x14ac:dyDescent="0.95">
      <c r="B6" s="59" t="str">
        <f ca="1">" "&amp;'Hidden calcs'!$F$6</f>
        <v xml:space="preserve"> £</v>
      </c>
      <c r="C6" s="53"/>
      <c r="D6" s="53"/>
      <c r="E6" s="60" t="str">
        <f ca="1">" "&amp;'Hidden calcs'!$F$7</f>
        <v xml:space="preserve"> £</v>
      </c>
      <c r="F6" s="53"/>
      <c r="G6" s="53"/>
      <c r="H6" s="53"/>
      <c r="I6" s="53"/>
      <c r="J6" s="53"/>
      <c r="K6" s="53"/>
      <c r="L6" s="53"/>
      <c r="M6" s="61" t="str">
        <f>" "&amp;'Hidden calcs'!$F$8</f>
        <v xml:space="preserve"> £</v>
      </c>
      <c r="N6" s="53"/>
      <c r="O6" s="53"/>
      <c r="P6" s="53"/>
      <c r="Q6" s="53" t="str">
        <v/>
      </c>
      <c r="R6" s="53"/>
      <c r="S6" s="54"/>
    </row>
    <row r="7" spans="2:19" ht="19.5" customHeight="1" x14ac:dyDescent="0.3">
      <c r="B7" s="109" t="s">
        <v>15</v>
      </c>
      <c r="C7" s="104"/>
      <c r="D7" s="104"/>
      <c r="E7" s="104" t="s">
        <v>16</v>
      </c>
      <c r="F7" s="104"/>
      <c r="G7" s="104"/>
      <c r="H7" s="104"/>
      <c r="I7" s="104"/>
      <c r="J7" s="104"/>
      <c r="K7" s="104"/>
      <c r="L7" s="104"/>
      <c r="M7" s="104" t="s">
        <v>17</v>
      </c>
      <c r="N7" s="104"/>
      <c r="O7" s="104"/>
      <c r="P7" s="104"/>
      <c r="Q7" s="53" t="str">
        <v/>
      </c>
      <c r="R7" s="53"/>
      <c r="S7" s="54"/>
    </row>
    <row r="8" spans="2:19" ht="15" customHeight="1" x14ac:dyDescent="0.3">
      <c r="B8" s="109"/>
      <c r="C8" s="104"/>
      <c r="D8" s="104"/>
      <c r="E8" s="104"/>
      <c r="F8" s="104"/>
      <c r="G8" s="104"/>
      <c r="H8" s="104"/>
      <c r="I8" s="104"/>
      <c r="J8" s="104"/>
      <c r="K8" s="104"/>
      <c r="L8" s="104"/>
      <c r="M8" s="104"/>
      <c r="N8" s="104"/>
      <c r="O8" s="104"/>
      <c r="P8" s="104"/>
      <c r="Q8" s="53" t="str">
        <v/>
      </c>
      <c r="R8" s="53"/>
      <c r="S8" s="54"/>
    </row>
    <row r="9" spans="2:19" ht="15" customHeight="1" x14ac:dyDescent="0.3">
      <c r="B9" s="109"/>
      <c r="C9" s="104"/>
      <c r="D9" s="104"/>
      <c r="E9" s="104"/>
      <c r="F9" s="104"/>
      <c r="G9" s="104"/>
      <c r="H9" s="104"/>
      <c r="I9" s="104"/>
      <c r="J9" s="104"/>
      <c r="K9" s="104"/>
      <c r="L9" s="104"/>
      <c r="M9" s="104"/>
      <c r="N9" s="104"/>
      <c r="O9" s="104"/>
      <c r="P9" s="104"/>
      <c r="Q9" s="53" t="str">
        <v/>
      </c>
      <c r="R9" s="53"/>
      <c r="S9" s="54"/>
    </row>
    <row r="10" spans="2:19" ht="15" customHeight="1" x14ac:dyDescent="0.3">
      <c r="B10" s="109"/>
      <c r="C10" s="104"/>
      <c r="D10" s="104"/>
      <c r="E10" s="104"/>
      <c r="F10" s="104"/>
      <c r="G10" s="104"/>
      <c r="H10" s="104"/>
      <c r="I10" s="104"/>
      <c r="J10" s="104"/>
      <c r="K10" s="104"/>
      <c r="L10" s="104"/>
      <c r="M10" s="104"/>
      <c r="N10" s="104"/>
      <c r="O10" s="104"/>
      <c r="P10" s="104"/>
      <c r="Q10" s="53" t="str">
        <v/>
      </c>
      <c r="R10" s="53"/>
      <c r="S10" s="54"/>
    </row>
    <row r="11" spans="2:19" ht="15" customHeight="1" x14ac:dyDescent="0.3">
      <c r="B11" s="109"/>
      <c r="C11" s="104"/>
      <c r="D11" s="104"/>
      <c r="E11" s="104"/>
      <c r="F11" s="104"/>
      <c r="G11" s="104"/>
      <c r="H11" s="104"/>
      <c r="I11" s="104"/>
      <c r="J11" s="104"/>
      <c r="K11" s="104"/>
      <c r="L11" s="104"/>
      <c r="M11" s="104"/>
      <c r="N11" s="104"/>
      <c r="O11" s="104"/>
      <c r="P11" s="104"/>
      <c r="Q11" s="53" t="str">
        <v/>
      </c>
      <c r="R11" s="53"/>
      <c r="S11" s="54"/>
    </row>
    <row r="12" spans="2:19" ht="15" customHeight="1" x14ac:dyDescent="0.3">
      <c r="B12" s="109"/>
      <c r="C12" s="104"/>
      <c r="D12" s="104"/>
      <c r="E12" s="104"/>
      <c r="F12" s="104"/>
      <c r="G12" s="104"/>
      <c r="H12" s="104"/>
      <c r="I12" s="104"/>
      <c r="J12" s="104"/>
      <c r="K12" s="104"/>
      <c r="L12" s="104"/>
      <c r="M12" s="104"/>
      <c r="N12" s="104"/>
      <c r="O12" s="104"/>
      <c r="P12" s="104"/>
      <c r="Q12" s="53" t="str">
        <v/>
      </c>
      <c r="R12" s="53"/>
      <c r="S12" s="54"/>
    </row>
    <row r="13" spans="2:19" ht="15" customHeight="1" x14ac:dyDescent="0.3">
      <c r="B13" s="109"/>
      <c r="C13" s="104"/>
      <c r="D13" s="104"/>
      <c r="E13" s="104"/>
      <c r="F13" s="104"/>
      <c r="G13" s="104"/>
      <c r="H13" s="104"/>
      <c r="I13" s="104"/>
      <c r="J13" s="104"/>
      <c r="K13" s="104"/>
      <c r="L13" s="104"/>
      <c r="M13" s="104"/>
      <c r="N13" s="104"/>
      <c r="O13" s="104"/>
      <c r="P13" s="104"/>
      <c r="Q13" s="53" t="str">
        <v/>
      </c>
      <c r="R13" s="53"/>
      <c r="S13" s="54"/>
    </row>
    <row r="14" spans="2:19" s="24" customFormat="1" ht="15" customHeight="1" x14ac:dyDescent="0.3">
      <c r="B14" s="109"/>
      <c r="C14" s="104"/>
      <c r="D14" s="104"/>
      <c r="E14" s="104"/>
      <c r="F14" s="104"/>
      <c r="G14" s="104"/>
      <c r="H14" s="104"/>
      <c r="I14" s="104"/>
      <c r="J14" s="104"/>
      <c r="K14" s="104"/>
      <c r="L14" s="104"/>
      <c r="M14" s="104"/>
      <c r="N14" s="104"/>
      <c r="O14" s="104"/>
      <c r="P14" s="104"/>
      <c r="Q14" s="62" t="str">
        <v/>
      </c>
      <c r="R14" s="62"/>
      <c r="S14" s="63"/>
    </row>
    <row r="15" spans="2:19" s="24" customFormat="1" ht="15" customHeight="1" x14ac:dyDescent="0.3">
      <c r="B15" s="109"/>
      <c r="C15" s="104"/>
      <c r="D15" s="104"/>
      <c r="E15" s="104"/>
      <c r="F15" s="104"/>
      <c r="G15" s="104"/>
      <c r="H15" s="104"/>
      <c r="I15" s="104"/>
      <c r="J15" s="104"/>
      <c r="K15" s="104"/>
      <c r="L15" s="104"/>
      <c r="M15" s="104"/>
      <c r="N15" s="104"/>
      <c r="O15" s="104"/>
      <c r="P15" s="104"/>
      <c r="Q15" s="62" t="str">
        <v/>
      </c>
      <c r="R15" s="62"/>
      <c r="S15" s="63"/>
    </row>
    <row r="16" spans="2:19" s="24" customFormat="1" ht="9.9" customHeight="1" x14ac:dyDescent="0.3">
      <c r="B16" s="109"/>
      <c r="C16" s="104"/>
      <c r="D16" s="104"/>
      <c r="E16" s="104"/>
      <c r="F16" s="104"/>
      <c r="G16" s="104"/>
      <c r="H16" s="104"/>
      <c r="I16" s="104"/>
      <c r="J16" s="104"/>
      <c r="K16" s="104"/>
      <c r="L16" s="104"/>
      <c r="M16" s="62"/>
      <c r="N16" s="62"/>
      <c r="O16" s="62"/>
      <c r="P16" s="62"/>
      <c r="Q16" s="62" t="str">
        <v/>
      </c>
      <c r="R16" s="62"/>
      <c r="S16" s="63"/>
    </row>
    <row r="17" spans="2:19" s="24" customFormat="1" ht="15" customHeight="1" x14ac:dyDescent="0.3">
      <c r="B17" s="105"/>
      <c r="C17" s="106"/>
      <c r="D17" s="106"/>
      <c r="E17" s="106"/>
      <c r="F17" s="106"/>
      <c r="G17" s="106"/>
      <c r="H17" s="106"/>
      <c r="I17" s="106"/>
      <c r="J17" s="106"/>
      <c r="K17" s="106"/>
      <c r="L17" s="106"/>
      <c r="M17" s="106"/>
      <c r="N17" s="106"/>
      <c r="O17" s="106"/>
      <c r="P17" s="106"/>
      <c r="Q17" s="62" t="str">
        <v/>
      </c>
      <c r="R17" s="62"/>
      <c r="S17" s="63"/>
    </row>
    <row r="18" spans="2:19" s="24" customFormat="1" ht="8.4" customHeight="1" x14ac:dyDescent="0.3">
      <c r="B18" s="105"/>
      <c r="C18" s="106"/>
      <c r="D18" s="106"/>
      <c r="E18" s="106"/>
      <c r="F18" s="106"/>
      <c r="G18" s="106"/>
      <c r="H18" s="106"/>
      <c r="I18" s="106"/>
      <c r="J18" s="106"/>
      <c r="K18" s="106"/>
      <c r="L18" s="106"/>
      <c r="M18" s="106"/>
      <c r="N18" s="106"/>
      <c r="O18" s="106"/>
      <c r="P18" s="106"/>
      <c r="Q18" s="62" t="str">
        <v/>
      </c>
      <c r="R18" s="62"/>
      <c r="S18" s="63"/>
    </row>
    <row r="19" spans="2:19" s="24" customFormat="1" ht="151.85" hidden="1" customHeight="1" x14ac:dyDescent="0.3">
      <c r="B19" s="105"/>
      <c r="C19" s="106"/>
      <c r="D19" s="106"/>
      <c r="E19" s="106"/>
      <c r="F19" s="106"/>
      <c r="G19" s="106"/>
      <c r="H19" s="106"/>
      <c r="I19" s="106"/>
      <c r="J19" s="106"/>
      <c r="K19" s="106"/>
      <c r="L19" s="106"/>
      <c r="M19" s="106"/>
      <c r="N19" s="106"/>
      <c r="O19" s="106"/>
      <c r="P19" s="106"/>
      <c r="Q19" s="62" t="str">
        <v/>
      </c>
      <c r="R19" s="62"/>
      <c r="S19" s="63"/>
    </row>
    <row r="20" spans="2:19" s="24" customFormat="1" ht="151.85" hidden="1" customHeight="1" x14ac:dyDescent="0.3">
      <c r="B20" s="105"/>
      <c r="C20" s="106"/>
      <c r="D20" s="106"/>
      <c r="E20" s="106"/>
      <c r="F20" s="106"/>
      <c r="G20" s="106"/>
      <c r="H20" s="106"/>
      <c r="I20" s="106"/>
      <c r="J20" s="106"/>
      <c r="K20" s="106"/>
      <c r="L20" s="106"/>
      <c r="M20" s="106"/>
      <c r="N20" s="106"/>
      <c r="O20" s="106"/>
      <c r="P20" s="106"/>
      <c r="Q20" s="62" t="str">
        <v/>
      </c>
      <c r="R20" s="62"/>
      <c r="S20" s="63"/>
    </row>
    <row r="21" spans="2:19" s="24" customFormat="1" ht="151.19999999999999" customHeight="1" x14ac:dyDescent="0.3">
      <c r="B21" s="105"/>
      <c r="C21" s="106"/>
      <c r="D21" s="106"/>
      <c r="E21" s="106"/>
      <c r="F21" s="106"/>
      <c r="G21" s="106"/>
      <c r="H21" s="106"/>
      <c r="I21" s="106"/>
      <c r="J21" s="106"/>
      <c r="K21" s="106"/>
      <c r="L21" s="106"/>
      <c r="M21" s="106"/>
      <c r="N21" s="106"/>
      <c r="O21" s="106"/>
      <c r="P21" s="106"/>
      <c r="Q21" s="62" t="str">
        <v/>
      </c>
      <c r="R21" s="62"/>
      <c r="S21" s="63"/>
    </row>
    <row r="22" spans="2:19" ht="15" customHeight="1" x14ac:dyDescent="0.3">
      <c r="B22" s="107" t="s">
        <v>18</v>
      </c>
      <c r="C22" s="108"/>
      <c r="D22" s="108"/>
      <c r="E22" s="108"/>
      <c r="F22" s="108"/>
      <c r="G22" s="108"/>
      <c r="H22" s="108"/>
      <c r="I22" s="108"/>
      <c r="J22" s="108"/>
      <c r="K22" s="108"/>
      <c r="L22" s="108"/>
      <c r="M22" s="108"/>
      <c r="N22" s="108"/>
      <c r="O22" s="108"/>
      <c r="P22" s="108"/>
      <c r="Q22" s="53"/>
      <c r="R22" s="53"/>
      <c r="S22" s="54"/>
    </row>
    <row r="23" spans="2:19" ht="15" customHeight="1" x14ac:dyDescent="0.3">
      <c r="B23" s="107"/>
      <c r="C23" s="108"/>
      <c r="D23" s="108"/>
      <c r="E23" s="108"/>
      <c r="F23" s="108"/>
      <c r="G23" s="108"/>
      <c r="H23" s="108"/>
      <c r="I23" s="108"/>
      <c r="J23" s="108"/>
      <c r="K23" s="108"/>
      <c r="L23" s="108"/>
      <c r="M23" s="108"/>
      <c r="N23" s="108"/>
      <c r="O23" s="108"/>
      <c r="P23" s="108"/>
      <c r="Q23" s="53"/>
      <c r="R23" s="53"/>
      <c r="S23" s="54"/>
    </row>
    <row r="24" spans="2:19" ht="15" customHeight="1" x14ac:dyDescent="0.3">
      <c r="B24" s="55"/>
      <c r="C24" s="64"/>
      <c r="D24" s="65"/>
      <c r="E24" s="65"/>
      <c r="F24" s="65"/>
      <c r="G24" s="65"/>
      <c r="H24" s="65"/>
      <c r="I24" s="65"/>
      <c r="J24" s="65"/>
      <c r="K24" s="65"/>
      <c r="L24" s="65"/>
      <c r="M24" s="65"/>
      <c r="N24" s="65"/>
      <c r="O24" s="65"/>
      <c r="P24" s="65"/>
      <c r="Q24" s="53"/>
      <c r="R24" s="53"/>
      <c r="S24" s="54"/>
    </row>
    <row r="25" spans="2:19" ht="15" customHeight="1" thickBot="1" x14ac:dyDescent="0.35">
      <c r="B25" s="66"/>
      <c r="C25" s="2"/>
      <c r="D25" s="2"/>
      <c r="E25" s="2"/>
      <c r="F25" s="2"/>
      <c r="G25" s="2"/>
      <c r="H25" s="2"/>
      <c r="I25" s="2"/>
      <c r="J25" s="2"/>
      <c r="K25" s="2"/>
      <c r="L25" s="2"/>
      <c r="M25" s="2"/>
      <c r="N25" s="2"/>
      <c r="O25" s="2"/>
      <c r="P25" s="2"/>
      <c r="Q25" s="2"/>
      <c r="R25" s="2"/>
      <c r="S25" s="101"/>
    </row>
    <row r="26" spans="2:19" ht="24.65" customHeight="1" thickTop="1" x14ac:dyDescent="0.5">
      <c r="B26" s="67" t="s">
        <v>24</v>
      </c>
      <c r="C26" s="53"/>
      <c r="D26" s="53"/>
      <c r="E26" s="53"/>
      <c r="F26" s="53"/>
      <c r="G26" s="53"/>
      <c r="H26" s="53"/>
      <c r="I26" s="53"/>
      <c r="J26" s="53"/>
      <c r="K26" s="53"/>
      <c r="L26" s="53"/>
      <c r="M26" s="53"/>
      <c r="N26" s="53"/>
      <c r="O26" s="53"/>
      <c r="P26" s="53"/>
      <c r="Q26" s="53"/>
      <c r="R26" s="53"/>
      <c r="S26" s="54"/>
    </row>
    <row r="27" spans="2:19" ht="19.5" customHeight="1" x14ac:dyDescent="0.35">
      <c r="B27" s="68" t="s">
        <v>23</v>
      </c>
      <c r="C27" s="53"/>
      <c r="D27" s="53"/>
      <c r="E27" s="53"/>
      <c r="F27" s="53"/>
      <c r="G27" s="53"/>
      <c r="H27" s="53"/>
      <c r="I27" s="53"/>
      <c r="J27" s="53"/>
      <c r="K27" s="53"/>
      <c r="L27" s="53"/>
      <c r="M27" s="53"/>
      <c r="N27" s="53"/>
      <c r="O27" s="53"/>
      <c r="P27" s="53"/>
      <c r="Q27" s="53"/>
      <c r="R27" s="53"/>
      <c r="S27" s="54"/>
    </row>
    <row r="28" spans="2:19" ht="19.5" customHeight="1" x14ac:dyDescent="0.3">
      <c r="B28" s="55"/>
      <c r="C28" s="69"/>
      <c r="D28" s="69"/>
      <c r="E28" s="69"/>
      <c r="F28" s="69"/>
      <c r="G28" s="69"/>
      <c r="H28" s="69"/>
      <c r="I28" s="69"/>
      <c r="J28" s="69"/>
      <c r="K28" s="69"/>
      <c r="L28" s="69"/>
      <c r="M28" s="69"/>
      <c r="N28" s="69"/>
      <c r="O28" s="69"/>
      <c r="P28" s="70" t="str">
        <f ca="1">SelectedPeriod</f>
        <v xml:space="preserve">SEP </v>
      </c>
      <c r="Q28" s="53"/>
      <c r="R28" s="53"/>
      <c r="S28" s="54"/>
    </row>
    <row r="29" spans="2:19" ht="19.5" customHeight="1" x14ac:dyDescent="0.5">
      <c r="B29" s="71" t="s">
        <v>20</v>
      </c>
      <c r="C29" s="72" t="str">
        <f ca="1">FirstMonth</f>
        <v xml:space="preserve">SEP </v>
      </c>
      <c r="D29" s="72" t="str">
        <f t="shared" ref="D29:N29" ca="1" si="0">NextMonth</f>
        <v xml:space="preserve">OCT </v>
      </c>
      <c r="E29" s="72" t="str">
        <f t="shared" ca="1" si="0"/>
        <v xml:space="preserve">NOV </v>
      </c>
      <c r="F29" s="72" t="str">
        <f t="shared" ca="1" si="0"/>
        <v xml:space="preserve">DEC </v>
      </c>
      <c r="G29" s="72" t="str">
        <f t="shared" ca="1" si="0"/>
        <v xml:space="preserve">JAN </v>
      </c>
      <c r="H29" s="72" t="str">
        <f t="shared" ca="1" si="0"/>
        <v xml:space="preserve">FEB </v>
      </c>
      <c r="I29" s="72" t="str">
        <f t="shared" ca="1" si="0"/>
        <v xml:space="preserve">MAR </v>
      </c>
      <c r="J29" s="72" t="str">
        <f t="shared" ca="1" si="0"/>
        <v xml:space="preserve">APR </v>
      </c>
      <c r="K29" s="72" t="str">
        <f t="shared" ca="1" si="0"/>
        <v xml:space="preserve">MAY </v>
      </c>
      <c r="L29" s="72" t="str">
        <f t="shared" ca="1" si="0"/>
        <v xml:space="preserve">JUN </v>
      </c>
      <c r="M29" s="72" t="str">
        <f t="shared" ca="1" si="0"/>
        <v xml:space="preserve">JUL </v>
      </c>
      <c r="N29" s="72" t="str">
        <f t="shared" ca="1" si="0"/>
        <v xml:space="preserve">AUG </v>
      </c>
      <c r="O29" s="73" t="s">
        <v>11</v>
      </c>
      <c r="P29" s="74" t="s">
        <v>12</v>
      </c>
      <c r="Q29" s="75"/>
      <c r="R29" s="53"/>
      <c r="S29" s="54"/>
    </row>
    <row r="30" spans="2:19" ht="19.2" customHeight="1" thickBot="1" x14ac:dyDescent="0.4">
      <c r="B30" s="76" t="s">
        <v>3</v>
      </c>
      <c r="C30" s="77">
        <f t="shared" ref="C30:N30" si="1">C39-C86</f>
        <v>0</v>
      </c>
      <c r="D30" s="77">
        <f t="shared" si="1"/>
        <v>0</v>
      </c>
      <c r="E30" s="77">
        <f t="shared" si="1"/>
        <v>0</v>
      </c>
      <c r="F30" s="77">
        <f t="shared" si="1"/>
        <v>0</v>
      </c>
      <c r="G30" s="77">
        <f t="shared" si="1"/>
        <v>0</v>
      </c>
      <c r="H30" s="77">
        <f t="shared" si="1"/>
        <v>0</v>
      </c>
      <c r="I30" s="77">
        <f t="shared" si="1"/>
        <v>0</v>
      </c>
      <c r="J30" s="77">
        <f t="shared" si="1"/>
        <v>0</v>
      </c>
      <c r="K30" s="77">
        <f t="shared" si="1"/>
        <v>0</v>
      </c>
      <c r="L30" s="77">
        <f t="shared" si="1"/>
        <v>0</v>
      </c>
      <c r="M30" s="77">
        <f t="shared" si="1"/>
        <v>0</v>
      </c>
      <c r="N30" s="77">
        <f t="shared" si="1"/>
        <v>0</v>
      </c>
      <c r="O30" s="77">
        <f>SUM(C30:N30)</f>
        <v>0</v>
      </c>
      <c r="P30" s="78" t="e">
        <f ca="1">INDEX($C30:$O30,,SelectedPeriodColumn)/INDEX($C$39:$O$39,,SelectedPeriodColumn)</f>
        <v>#DIV/0!</v>
      </c>
      <c r="Q30" s="53"/>
      <c r="R30" s="53"/>
      <c r="S30" s="54"/>
    </row>
    <row r="31" spans="2:19" ht="19.5" customHeight="1" x14ac:dyDescent="0.35">
      <c r="B31" s="79" t="s">
        <v>60</v>
      </c>
      <c r="C31" s="4">
        <f>SUM($C$30:C$30)</f>
        <v>0</v>
      </c>
      <c r="D31" s="4">
        <f>SUM($C$30:D$30)</f>
        <v>0</v>
      </c>
      <c r="E31" s="4">
        <f>SUM($C$30:E$30)</f>
        <v>0</v>
      </c>
      <c r="F31" s="4">
        <f>SUM($C$30:F$30)</f>
        <v>0</v>
      </c>
      <c r="G31" s="4">
        <f>SUM($C$30:G$30)</f>
        <v>0</v>
      </c>
      <c r="H31" s="4">
        <f>SUM($C$30:H$30)</f>
        <v>0</v>
      </c>
      <c r="I31" s="4">
        <f>SUM($C$30:I$30)</f>
        <v>0</v>
      </c>
      <c r="J31" s="4">
        <f>SUM($C$30:J$30)</f>
        <v>0</v>
      </c>
      <c r="K31" s="4">
        <f>SUM($C$30:K$30)</f>
        <v>0</v>
      </c>
      <c r="L31" s="4">
        <f>SUM($C$30:L$30)</f>
        <v>0</v>
      </c>
      <c r="M31" s="4">
        <f>SUM($C$30:M$30)</f>
        <v>0</v>
      </c>
      <c r="N31" s="4">
        <f>SUM($C$30:N$30)</f>
        <v>0</v>
      </c>
      <c r="O31" s="3"/>
      <c r="P31" s="3"/>
      <c r="Q31" s="53"/>
      <c r="R31" s="53"/>
      <c r="S31" s="54"/>
    </row>
    <row r="32" spans="2:19" ht="19.5" customHeight="1" thickBot="1" x14ac:dyDescent="0.4">
      <c r="B32" s="80"/>
      <c r="C32" s="5"/>
      <c r="D32" s="5"/>
      <c r="E32" s="5"/>
      <c r="F32" s="5"/>
      <c r="G32" s="5"/>
      <c r="H32" s="5"/>
      <c r="I32" s="5"/>
      <c r="J32" s="5"/>
      <c r="K32" s="5"/>
      <c r="L32" s="5"/>
      <c r="M32" s="5"/>
      <c r="N32" s="5"/>
      <c r="O32" s="5"/>
      <c r="P32" s="5"/>
      <c r="Q32" s="53"/>
      <c r="R32" s="53"/>
      <c r="S32" s="54"/>
    </row>
    <row r="33" spans="2:19" ht="19.5" customHeight="1" thickTop="1" thickBot="1" x14ac:dyDescent="0.4">
      <c r="B33" s="81" t="s">
        <v>9</v>
      </c>
      <c r="C33" s="26" t="str">
        <f ca="1">FirstMonth</f>
        <v xml:space="preserve">SEP </v>
      </c>
      <c r="D33" s="26" t="str">
        <f t="shared" ref="D33:N33" ca="1" si="2">NextMonth</f>
        <v xml:space="preserve">OCT </v>
      </c>
      <c r="E33" s="26" t="str">
        <f t="shared" ca="1" si="2"/>
        <v xml:space="preserve">NOV </v>
      </c>
      <c r="F33" s="26" t="str">
        <f t="shared" ca="1" si="2"/>
        <v xml:space="preserve">DEC </v>
      </c>
      <c r="G33" s="26" t="str">
        <f t="shared" ca="1" si="2"/>
        <v xml:space="preserve">JAN </v>
      </c>
      <c r="H33" s="26" t="str">
        <f t="shared" ca="1" si="2"/>
        <v xml:space="preserve">FEB </v>
      </c>
      <c r="I33" s="26" t="str">
        <f t="shared" ca="1" si="2"/>
        <v xml:space="preserve">MAR </v>
      </c>
      <c r="J33" s="26" t="str">
        <f t="shared" ca="1" si="2"/>
        <v xml:space="preserve">APR </v>
      </c>
      <c r="K33" s="26" t="str">
        <f t="shared" ca="1" si="2"/>
        <v xml:space="preserve">MAY </v>
      </c>
      <c r="L33" s="26" t="str">
        <f t="shared" ca="1" si="2"/>
        <v xml:space="preserve">JUN </v>
      </c>
      <c r="M33" s="26" t="str">
        <f t="shared" ca="1" si="2"/>
        <v xml:space="preserve">JUL </v>
      </c>
      <c r="N33" s="26" t="str">
        <f t="shared" ca="1" si="2"/>
        <v xml:space="preserve">AUG </v>
      </c>
      <c r="O33" s="6" t="s">
        <v>11</v>
      </c>
      <c r="P33" s="7" t="s">
        <v>12</v>
      </c>
      <c r="Q33" s="75"/>
      <c r="R33" s="53"/>
      <c r="S33" s="54"/>
    </row>
    <row r="34" spans="2:19" ht="34.85" customHeight="1" thickTop="1" x14ac:dyDescent="0.35">
      <c r="B34" s="82" t="s">
        <v>59</v>
      </c>
      <c r="C34" s="27">
        <v>0</v>
      </c>
      <c r="D34" s="27">
        <v>0</v>
      </c>
      <c r="E34" s="27">
        <v>0</v>
      </c>
      <c r="F34" s="27">
        <v>0</v>
      </c>
      <c r="G34" s="27">
        <v>0</v>
      </c>
      <c r="H34" s="27">
        <v>0</v>
      </c>
      <c r="I34" s="27">
        <v>0</v>
      </c>
      <c r="J34" s="27">
        <v>0</v>
      </c>
      <c r="K34" s="27">
        <v>0</v>
      </c>
      <c r="L34" s="27">
        <v>0</v>
      </c>
      <c r="M34" s="27">
        <v>0</v>
      </c>
      <c r="N34" s="27">
        <v>0</v>
      </c>
      <c r="O34" s="25">
        <f t="shared" ref="O34:O39" si="3">SUM(C34:N34)</f>
        <v>0</v>
      </c>
      <c r="P34" s="8" t="e">
        <f ca="1">INDEX($C34:$O34,,SelectedPeriodColumn)/INDEX($C$39:$O$39,,SelectedPeriodColumn)</f>
        <v>#DIV/0!</v>
      </c>
      <c r="Q34" s="53"/>
      <c r="R34" s="53"/>
      <c r="S34" s="54"/>
    </row>
    <row r="35" spans="2:19" ht="19.5" customHeight="1" x14ac:dyDescent="0.35">
      <c r="B35" s="83" t="s">
        <v>0</v>
      </c>
      <c r="C35" s="27"/>
      <c r="D35" s="27"/>
      <c r="E35" s="27"/>
      <c r="F35" s="27"/>
      <c r="G35" s="27"/>
      <c r="H35" s="27"/>
      <c r="I35" s="27"/>
      <c r="J35" s="27"/>
      <c r="K35" s="27"/>
      <c r="L35" s="27"/>
      <c r="M35" s="27"/>
      <c r="N35" s="27"/>
      <c r="O35" s="14">
        <f t="shared" si="3"/>
        <v>0</v>
      </c>
      <c r="P35" s="9" t="e">
        <f ca="1">INDEX($C35:$O35,,SelectedPeriodColumn)/INDEX($C$39:$O$39,,SelectedPeriodColumn)</f>
        <v>#DIV/0!</v>
      </c>
      <c r="Q35" s="53"/>
      <c r="R35" s="53"/>
      <c r="S35" s="54"/>
    </row>
    <row r="36" spans="2:19" ht="19.5" customHeight="1" x14ac:dyDescent="0.35">
      <c r="B36" s="83" t="s">
        <v>1</v>
      </c>
      <c r="C36" s="27"/>
      <c r="D36" s="27"/>
      <c r="E36" s="27"/>
      <c r="F36" s="27"/>
      <c r="G36" s="27"/>
      <c r="H36" s="27"/>
      <c r="I36" s="27"/>
      <c r="J36" s="27"/>
      <c r="K36" s="27"/>
      <c r="L36" s="27"/>
      <c r="M36" s="27"/>
      <c r="N36" s="27"/>
      <c r="O36" s="14">
        <f t="shared" si="3"/>
        <v>0</v>
      </c>
      <c r="P36" s="9" t="e">
        <f ca="1">INDEX($C36:$O36,,SelectedPeriodColumn)/INDEX($C$39:$O$39,,SelectedPeriodColumn)</f>
        <v>#DIV/0!</v>
      </c>
      <c r="Q36" s="53"/>
      <c r="R36" s="53"/>
      <c r="S36" s="54"/>
    </row>
    <row r="37" spans="2:19" ht="19.5" customHeight="1" x14ac:dyDescent="0.35">
      <c r="B37" s="83" t="s">
        <v>2</v>
      </c>
      <c r="C37" s="27"/>
      <c r="D37" s="27"/>
      <c r="E37" s="27"/>
      <c r="F37" s="27"/>
      <c r="G37" s="27"/>
      <c r="H37" s="27"/>
      <c r="I37" s="27"/>
      <c r="J37" s="27"/>
      <c r="K37" s="27"/>
      <c r="L37" s="27"/>
      <c r="M37" s="27"/>
      <c r="N37" s="27"/>
      <c r="O37" s="14">
        <f t="shared" si="3"/>
        <v>0</v>
      </c>
      <c r="P37" s="9" t="e">
        <f ca="1">INDEX($C37:$O37,,SelectedPeriodColumn)/INDEX($C$39:$O$39,,SelectedPeriodColumn)</f>
        <v>#DIV/0!</v>
      </c>
      <c r="Q37" s="53"/>
      <c r="R37" s="53"/>
      <c r="S37" s="54"/>
    </row>
    <row r="38" spans="2:19" ht="19.2" customHeight="1" x14ac:dyDescent="0.35">
      <c r="B38" s="84" t="s">
        <v>41</v>
      </c>
      <c r="C38" s="27"/>
      <c r="D38" s="27"/>
      <c r="E38" s="27"/>
      <c r="F38" s="27"/>
      <c r="G38" s="27"/>
      <c r="H38" s="27"/>
      <c r="I38" s="27"/>
      <c r="J38" s="27"/>
      <c r="K38" s="27"/>
      <c r="L38" s="27"/>
      <c r="M38" s="27"/>
      <c r="N38" s="27"/>
      <c r="O38" s="15">
        <f t="shared" si="3"/>
        <v>0</v>
      </c>
      <c r="P38" s="10" t="e">
        <f ca="1">INDEX($C38:$O38,,SelectedPeriodColumn)/INDEX($C$39:$O$39,,SelectedPeriodColumn)</f>
        <v>#DIV/0!</v>
      </c>
      <c r="Q38" s="53"/>
      <c r="R38" s="53"/>
      <c r="S38" s="54"/>
    </row>
    <row r="39" spans="2:19" ht="19.2" customHeight="1" x14ac:dyDescent="0.35">
      <c r="B39" s="85" t="s">
        <v>10</v>
      </c>
      <c r="C39" s="22">
        <f t="shared" ref="C39:N39" si="4">SUM(C34:C38)</f>
        <v>0</v>
      </c>
      <c r="D39" s="22">
        <f t="shared" si="4"/>
        <v>0</v>
      </c>
      <c r="E39" s="22">
        <f t="shared" si="4"/>
        <v>0</v>
      </c>
      <c r="F39" s="22">
        <f t="shared" si="4"/>
        <v>0</v>
      </c>
      <c r="G39" s="22">
        <f t="shared" si="4"/>
        <v>0</v>
      </c>
      <c r="H39" s="22">
        <f t="shared" si="4"/>
        <v>0</v>
      </c>
      <c r="I39" s="22">
        <f t="shared" si="4"/>
        <v>0</v>
      </c>
      <c r="J39" s="22">
        <f t="shared" si="4"/>
        <v>0</v>
      </c>
      <c r="K39" s="22">
        <f t="shared" si="4"/>
        <v>0</v>
      </c>
      <c r="L39" s="22">
        <f t="shared" si="4"/>
        <v>0</v>
      </c>
      <c r="M39" s="22">
        <f t="shared" si="4"/>
        <v>0</v>
      </c>
      <c r="N39" s="22">
        <f t="shared" si="4"/>
        <v>0</v>
      </c>
      <c r="O39" s="22">
        <f t="shared" si="3"/>
        <v>0</v>
      </c>
      <c r="P39" s="23" t="e">
        <f ca="1">INDEX($C39:$O39,,SelectedPeriodColumn)/INDEX($C$39:$O$39,,SelectedPeriodColumn)</f>
        <v>#DIV/0!</v>
      </c>
      <c r="Q39" s="53"/>
      <c r="R39" s="53"/>
      <c r="S39" s="54"/>
    </row>
    <row r="40" spans="2:19" ht="19.5" customHeight="1" thickBot="1" x14ac:dyDescent="0.4">
      <c r="B40" s="80"/>
      <c r="C40" s="5"/>
      <c r="D40" s="5"/>
      <c r="E40" s="5"/>
      <c r="F40" s="5"/>
      <c r="G40" s="5"/>
      <c r="H40" s="5"/>
      <c r="I40" s="5"/>
      <c r="J40" s="5"/>
      <c r="K40" s="5"/>
      <c r="L40" s="5"/>
      <c r="M40" s="5"/>
      <c r="N40" s="5"/>
      <c r="O40" s="5"/>
      <c r="P40" s="5"/>
      <c r="Q40" s="53"/>
      <c r="R40" s="53"/>
      <c r="S40" s="54"/>
    </row>
    <row r="41" spans="2:19" ht="19.5" customHeight="1" thickTop="1" x14ac:dyDescent="0.35">
      <c r="B41" s="86" t="s">
        <v>35</v>
      </c>
      <c r="C41" s="11" t="str">
        <f ca="1">FirstMonth</f>
        <v xml:space="preserve">SEP </v>
      </c>
      <c r="D41" s="11" t="str">
        <f t="shared" ref="D41:N41" ca="1" si="5">NextMonth</f>
        <v xml:space="preserve">OCT </v>
      </c>
      <c r="E41" s="11" t="str">
        <f t="shared" ca="1" si="5"/>
        <v xml:space="preserve">NOV </v>
      </c>
      <c r="F41" s="11" t="str">
        <f t="shared" ca="1" si="5"/>
        <v xml:space="preserve">DEC </v>
      </c>
      <c r="G41" s="11" t="str">
        <f t="shared" ca="1" si="5"/>
        <v xml:space="preserve">JAN </v>
      </c>
      <c r="H41" s="11" t="str">
        <f t="shared" ca="1" si="5"/>
        <v xml:space="preserve">FEB </v>
      </c>
      <c r="I41" s="11" t="str">
        <f t="shared" ca="1" si="5"/>
        <v xml:space="preserve">MAR </v>
      </c>
      <c r="J41" s="11" t="str">
        <f t="shared" ca="1" si="5"/>
        <v xml:space="preserve">APR </v>
      </c>
      <c r="K41" s="11" t="str">
        <f t="shared" ca="1" si="5"/>
        <v xml:space="preserve">MAY </v>
      </c>
      <c r="L41" s="11" t="str">
        <f t="shared" ca="1" si="5"/>
        <v xml:space="preserve">JUN </v>
      </c>
      <c r="M41" s="11" t="str">
        <f t="shared" ca="1" si="5"/>
        <v xml:space="preserve">JUL </v>
      </c>
      <c r="N41" s="11" t="str">
        <f t="shared" ca="1" si="5"/>
        <v xml:space="preserve">AUG </v>
      </c>
      <c r="O41" s="12" t="s">
        <v>11</v>
      </c>
      <c r="P41" s="13" t="s">
        <v>12</v>
      </c>
      <c r="Q41" s="75"/>
      <c r="R41" s="53"/>
      <c r="S41" s="54"/>
    </row>
    <row r="42" spans="2:19" ht="19.5" customHeight="1" x14ac:dyDescent="0.35">
      <c r="B42" s="87" t="s">
        <v>45</v>
      </c>
      <c r="C42" s="88">
        <f t="shared" ref="C42:N42" si="6">SUM(C43:C48)</f>
        <v>0</v>
      </c>
      <c r="D42" s="88">
        <f t="shared" si="6"/>
        <v>0</v>
      </c>
      <c r="E42" s="88">
        <f t="shared" si="6"/>
        <v>0</v>
      </c>
      <c r="F42" s="88">
        <f t="shared" si="6"/>
        <v>0</v>
      </c>
      <c r="G42" s="88">
        <f t="shared" si="6"/>
        <v>0</v>
      </c>
      <c r="H42" s="88">
        <f t="shared" si="6"/>
        <v>0</v>
      </c>
      <c r="I42" s="88">
        <f t="shared" si="6"/>
        <v>0</v>
      </c>
      <c r="J42" s="88">
        <f t="shared" si="6"/>
        <v>0</v>
      </c>
      <c r="K42" s="88">
        <f t="shared" si="6"/>
        <v>0</v>
      </c>
      <c r="L42" s="88">
        <f t="shared" si="6"/>
        <v>0</v>
      </c>
      <c r="M42" s="88">
        <f t="shared" si="6"/>
        <v>0</v>
      </c>
      <c r="N42" s="88">
        <f t="shared" si="6"/>
        <v>0</v>
      </c>
      <c r="O42" s="20">
        <f>SUM(C42:N42)</f>
        <v>0</v>
      </c>
      <c r="P42" s="21" t="e">
        <f ca="1">INDEX($C42:$O42,,SelectedPeriodColumn)/INDEX($C$86:$O$86,,SelectedPeriodColumn)</f>
        <v>#DIV/0!</v>
      </c>
      <c r="Q42" s="53"/>
      <c r="R42" s="53"/>
      <c r="S42" s="54"/>
    </row>
    <row r="43" spans="2:19" ht="19.5" customHeight="1" x14ac:dyDescent="0.35">
      <c r="B43" s="89" t="s">
        <v>21</v>
      </c>
      <c r="C43" s="27">
        <v>0</v>
      </c>
      <c r="D43" s="27">
        <v>0</v>
      </c>
      <c r="E43" s="27">
        <v>0</v>
      </c>
      <c r="F43" s="27">
        <v>0</v>
      </c>
      <c r="G43" s="27">
        <v>0</v>
      </c>
      <c r="H43" s="27">
        <v>0</v>
      </c>
      <c r="I43" s="27">
        <v>0</v>
      </c>
      <c r="J43" s="27">
        <v>0</v>
      </c>
      <c r="K43" s="27">
        <v>0</v>
      </c>
      <c r="L43" s="27">
        <v>0</v>
      </c>
      <c r="M43" s="27">
        <v>0</v>
      </c>
      <c r="N43" s="27">
        <v>0</v>
      </c>
      <c r="O43" s="14">
        <f>SUM(C43:N43)</f>
        <v>0</v>
      </c>
      <c r="P43" s="9" t="e">
        <f ca="1">INDEX($C43:$O43,,SelectedPeriodColumn)/INDEX($C$86:$O$86,,SelectedPeriodColumn)</f>
        <v>#DIV/0!</v>
      </c>
      <c r="Q43" s="53"/>
      <c r="R43" s="53"/>
      <c r="S43" s="54"/>
    </row>
    <row r="44" spans="2:19" ht="19.5" customHeight="1" x14ac:dyDescent="0.35">
      <c r="B44" s="89" t="s">
        <v>42</v>
      </c>
      <c r="C44" s="27"/>
      <c r="D44" s="27"/>
      <c r="E44" s="27"/>
      <c r="F44" s="27"/>
      <c r="G44" s="27"/>
      <c r="H44" s="27"/>
      <c r="I44" s="27"/>
      <c r="J44" s="27"/>
      <c r="K44" s="27"/>
      <c r="L44" s="27"/>
      <c r="M44" s="27"/>
      <c r="N44" s="27"/>
      <c r="O44" s="14">
        <f>SUM(C44:N44)</f>
        <v>0</v>
      </c>
      <c r="P44" s="9" t="e">
        <f ca="1">INDEX($C44:$O44,,SelectedPeriodColumn)/INDEX($C$86:$O$86,,SelectedPeriodColumn)</f>
        <v>#DIV/0!</v>
      </c>
      <c r="Q44" s="53"/>
      <c r="R44" s="53"/>
      <c r="S44" s="54"/>
    </row>
    <row r="45" spans="2:19" ht="19.5" customHeight="1" x14ac:dyDescent="0.35">
      <c r="B45" s="89" t="s">
        <v>47</v>
      </c>
      <c r="C45" s="27"/>
      <c r="D45" s="27"/>
      <c r="E45" s="27"/>
      <c r="F45" s="27"/>
      <c r="G45" s="27"/>
      <c r="H45" s="27"/>
      <c r="I45" s="27"/>
      <c r="J45" s="27"/>
      <c r="K45" s="27"/>
      <c r="L45" s="27"/>
      <c r="M45" s="27"/>
      <c r="N45" s="27"/>
      <c r="O45" s="14">
        <f>SUM(C45:N45)</f>
        <v>0</v>
      </c>
      <c r="P45" s="9" t="e">
        <f ca="1">INDEX($C45:$O45,,SelectedPeriodColumn)/INDEX($C$86:$O$86,,SelectedPeriodColumn)</f>
        <v>#DIV/0!</v>
      </c>
      <c r="Q45" s="53"/>
      <c r="R45" s="53"/>
      <c r="S45" s="54"/>
    </row>
    <row r="46" spans="2:19" ht="19.5" customHeight="1" x14ac:dyDescent="0.35">
      <c r="B46" s="89" t="s">
        <v>22</v>
      </c>
      <c r="C46" s="27"/>
      <c r="D46" s="27"/>
      <c r="E46" s="27"/>
      <c r="F46" s="27"/>
      <c r="G46" s="27"/>
      <c r="H46" s="27"/>
      <c r="I46" s="27"/>
      <c r="J46" s="27"/>
      <c r="K46" s="27"/>
      <c r="L46" s="27"/>
      <c r="M46" s="27"/>
      <c r="N46" s="27"/>
      <c r="O46" s="14">
        <f t="shared" ref="O46:O47" si="7">SUM(C46:N46)</f>
        <v>0</v>
      </c>
      <c r="P46" s="9" t="e">
        <f ca="1">INDEX($C46:$O46,,SelectedPeriodColumn)/INDEX($C$86:$O$86,,SelectedPeriodColumn)</f>
        <v>#DIV/0!</v>
      </c>
      <c r="Q46" s="53"/>
      <c r="R46" s="53"/>
      <c r="S46" s="54"/>
    </row>
    <row r="47" spans="2:19" ht="19.5" customHeight="1" x14ac:dyDescent="0.35">
      <c r="B47" s="90" t="s">
        <v>58</v>
      </c>
      <c r="C47" s="27"/>
      <c r="D47" s="27"/>
      <c r="E47" s="27"/>
      <c r="F47" s="27"/>
      <c r="G47" s="27"/>
      <c r="H47" s="27"/>
      <c r="I47" s="27"/>
      <c r="J47" s="27"/>
      <c r="K47" s="27"/>
      <c r="L47" s="27"/>
      <c r="M47" s="27"/>
      <c r="N47" s="27"/>
      <c r="O47" s="14">
        <f t="shared" si="7"/>
        <v>0</v>
      </c>
      <c r="P47" s="9" t="e">
        <f ca="1">INDEX($C47:$O47,,SelectedPeriodColumn)/INDEX($C$86:$O$86,,SelectedPeriodColumn)</f>
        <v>#DIV/0!</v>
      </c>
      <c r="Q47" s="53"/>
      <c r="R47" s="53"/>
      <c r="S47" s="54"/>
    </row>
    <row r="48" spans="2:19" ht="19.5" customHeight="1" thickBot="1" x14ac:dyDescent="0.4">
      <c r="B48" s="90" t="s">
        <v>52</v>
      </c>
      <c r="C48" s="27"/>
      <c r="D48" s="27"/>
      <c r="E48" s="27"/>
      <c r="F48" s="27"/>
      <c r="G48" s="27"/>
      <c r="H48" s="27"/>
      <c r="I48" s="27"/>
      <c r="J48" s="27"/>
      <c r="K48" s="27"/>
      <c r="L48" s="27"/>
      <c r="M48" s="27"/>
      <c r="N48" s="27"/>
      <c r="O48" s="15">
        <f>SUM(C48:N48)</f>
        <v>0</v>
      </c>
      <c r="P48" s="10" t="e">
        <f ca="1">INDEX($C48:$O48,,SelectedPeriodColumn)/INDEX($C$86:$O$86,,SelectedPeriodColumn)</f>
        <v>#DIV/0!</v>
      </c>
      <c r="Q48" s="53"/>
      <c r="R48" s="53"/>
      <c r="S48" s="54"/>
    </row>
    <row r="49" spans="2:19" ht="19.5" customHeight="1" thickTop="1" x14ac:dyDescent="0.35">
      <c r="B49" s="91"/>
      <c r="C49" s="11" t="str">
        <f ca="1">FirstMonth</f>
        <v xml:space="preserve">SEP </v>
      </c>
      <c r="D49" s="11" t="str">
        <f t="shared" ref="D49:N49" ca="1" si="8">NextMonth</f>
        <v xml:space="preserve">OCT </v>
      </c>
      <c r="E49" s="11" t="str">
        <f t="shared" ca="1" si="8"/>
        <v xml:space="preserve">NOV </v>
      </c>
      <c r="F49" s="11" t="str">
        <f t="shared" ca="1" si="8"/>
        <v xml:space="preserve">DEC </v>
      </c>
      <c r="G49" s="11" t="str">
        <f t="shared" ca="1" si="8"/>
        <v xml:space="preserve">JAN </v>
      </c>
      <c r="H49" s="11" t="str">
        <f t="shared" ca="1" si="8"/>
        <v xml:space="preserve">FEB </v>
      </c>
      <c r="I49" s="11" t="str">
        <f t="shared" ca="1" si="8"/>
        <v xml:space="preserve">MAR </v>
      </c>
      <c r="J49" s="11" t="str">
        <f t="shared" ca="1" si="8"/>
        <v xml:space="preserve">APR </v>
      </c>
      <c r="K49" s="11" t="str">
        <f t="shared" ca="1" si="8"/>
        <v xml:space="preserve">MAY </v>
      </c>
      <c r="L49" s="11" t="str">
        <f t="shared" ca="1" si="8"/>
        <v xml:space="preserve">JUN </v>
      </c>
      <c r="M49" s="11" t="str">
        <f t="shared" ca="1" si="8"/>
        <v xml:space="preserve">JUL </v>
      </c>
      <c r="N49" s="11" t="str">
        <f t="shared" ca="1" si="8"/>
        <v xml:space="preserve">AUG </v>
      </c>
      <c r="O49" s="16"/>
      <c r="P49" s="17"/>
      <c r="Q49" s="53"/>
      <c r="R49" s="53"/>
      <c r="S49" s="54"/>
    </row>
    <row r="50" spans="2:19" ht="19.5" customHeight="1" x14ac:dyDescent="0.35">
      <c r="B50" s="87" t="s">
        <v>40</v>
      </c>
      <c r="C50" s="88">
        <f t="shared" ref="C50:N50" si="9">SUM(C51:C53)</f>
        <v>0</v>
      </c>
      <c r="D50" s="88">
        <f t="shared" si="9"/>
        <v>0</v>
      </c>
      <c r="E50" s="88">
        <f>SUM(E51:E53)</f>
        <v>0</v>
      </c>
      <c r="F50" s="88">
        <f t="shared" si="9"/>
        <v>0</v>
      </c>
      <c r="G50" s="88">
        <f t="shared" si="9"/>
        <v>0</v>
      </c>
      <c r="H50" s="88">
        <f t="shared" si="9"/>
        <v>0</v>
      </c>
      <c r="I50" s="88">
        <f t="shared" si="9"/>
        <v>0</v>
      </c>
      <c r="J50" s="88">
        <f t="shared" si="9"/>
        <v>0</v>
      </c>
      <c r="K50" s="88">
        <f t="shared" si="9"/>
        <v>0</v>
      </c>
      <c r="L50" s="88">
        <f t="shared" si="9"/>
        <v>0</v>
      </c>
      <c r="M50" s="88">
        <f t="shared" si="9"/>
        <v>0</v>
      </c>
      <c r="N50" s="88">
        <f t="shared" si="9"/>
        <v>0</v>
      </c>
      <c r="O50" s="20">
        <f>SUM(C50:N50)</f>
        <v>0</v>
      </c>
      <c r="P50" s="21" t="e">
        <f ca="1">INDEX($C50:$O50,,SelectedPeriodColumn)/INDEX($C$86:$O$86,,SelectedPeriodColumn)</f>
        <v>#DIV/0!</v>
      </c>
      <c r="Q50" s="53"/>
      <c r="R50" s="53"/>
      <c r="S50" s="54"/>
    </row>
    <row r="51" spans="2:19" ht="43.3" customHeight="1" x14ac:dyDescent="0.35">
      <c r="B51" s="92" t="s">
        <v>57</v>
      </c>
      <c r="C51" s="27"/>
      <c r="D51" s="27"/>
      <c r="E51" s="27"/>
      <c r="F51" s="27"/>
      <c r="G51" s="27"/>
      <c r="H51" s="27"/>
      <c r="I51" s="27"/>
      <c r="J51" s="27"/>
      <c r="K51" s="27"/>
      <c r="L51" s="27"/>
      <c r="M51" s="27"/>
      <c r="N51" s="27"/>
      <c r="O51" s="14">
        <f>SUM(C51:N51)</f>
        <v>0</v>
      </c>
      <c r="P51" s="9" t="e">
        <f ca="1">INDEX($C51:$O51,,SelectedPeriodColumn)/INDEX($C$86:$O$86,,SelectedPeriodColumn)</f>
        <v>#DIV/0!</v>
      </c>
      <c r="Q51" s="53"/>
      <c r="R51" s="53"/>
      <c r="S51" s="54"/>
    </row>
    <row r="52" spans="2:19" ht="28.75" customHeight="1" x14ac:dyDescent="0.35">
      <c r="B52" s="93" t="s">
        <v>53</v>
      </c>
      <c r="C52" s="27"/>
      <c r="D52" s="27"/>
      <c r="E52" s="27"/>
      <c r="F52" s="27"/>
      <c r="G52" s="27"/>
      <c r="H52" s="27"/>
      <c r="I52" s="27"/>
      <c r="J52" s="27"/>
      <c r="K52" s="27"/>
      <c r="L52" s="27"/>
      <c r="M52" s="27"/>
      <c r="N52" s="27"/>
      <c r="O52" s="14">
        <f>SUM(C52:N52)</f>
        <v>0</v>
      </c>
      <c r="P52" s="9" t="e">
        <f ca="1">INDEX($C52:$O52,,SelectedPeriodColumn)/INDEX($C$86:$O$86,,SelectedPeriodColumn)</f>
        <v>#DIV/0!</v>
      </c>
      <c r="Q52" s="53"/>
      <c r="R52" s="53"/>
      <c r="S52" s="54"/>
    </row>
    <row r="53" spans="2:19" ht="19.5" customHeight="1" thickBot="1" x14ac:dyDescent="0.4">
      <c r="B53" s="90" t="s">
        <v>52</v>
      </c>
      <c r="C53" s="27"/>
      <c r="D53" s="27"/>
      <c r="E53" s="27"/>
      <c r="F53" s="27"/>
      <c r="G53" s="27"/>
      <c r="H53" s="27"/>
      <c r="I53" s="27"/>
      <c r="J53" s="27"/>
      <c r="K53" s="27"/>
      <c r="L53" s="27"/>
      <c r="M53" s="27"/>
      <c r="N53" s="27"/>
      <c r="O53" s="15">
        <f>SUM(C53:N53)</f>
        <v>0</v>
      </c>
      <c r="P53" s="10" t="e">
        <f ca="1">INDEX($C53:$O53,,SelectedPeriodColumn)/INDEX($C$86:$O$86,,SelectedPeriodColumn)</f>
        <v>#DIV/0!</v>
      </c>
      <c r="Q53" s="53"/>
      <c r="R53" s="53"/>
      <c r="S53" s="54"/>
    </row>
    <row r="54" spans="2:19" ht="19.5" customHeight="1" thickTop="1" x14ac:dyDescent="0.35">
      <c r="B54" s="91"/>
      <c r="C54" s="11" t="str">
        <f ca="1">FirstMonth</f>
        <v xml:space="preserve">SEP </v>
      </c>
      <c r="D54" s="11" t="str">
        <f t="shared" ref="D54:N54" ca="1" si="10">NextMonth</f>
        <v xml:space="preserve">OCT </v>
      </c>
      <c r="E54" s="11" t="str">
        <f t="shared" ca="1" si="10"/>
        <v xml:space="preserve">NOV </v>
      </c>
      <c r="F54" s="11" t="str">
        <f t="shared" ca="1" si="10"/>
        <v xml:space="preserve">DEC </v>
      </c>
      <c r="G54" s="11" t="str">
        <f t="shared" ca="1" si="10"/>
        <v xml:space="preserve">JAN </v>
      </c>
      <c r="H54" s="11" t="str">
        <f t="shared" ca="1" si="10"/>
        <v xml:space="preserve">FEB </v>
      </c>
      <c r="I54" s="11" t="str">
        <f t="shared" ca="1" si="10"/>
        <v xml:space="preserve">MAR </v>
      </c>
      <c r="J54" s="11" t="str">
        <f t="shared" ca="1" si="10"/>
        <v xml:space="preserve">APR </v>
      </c>
      <c r="K54" s="11" t="str">
        <f t="shared" ca="1" si="10"/>
        <v xml:space="preserve">MAY </v>
      </c>
      <c r="L54" s="11" t="str">
        <f t="shared" ca="1" si="10"/>
        <v xml:space="preserve">JUN </v>
      </c>
      <c r="M54" s="11" t="str">
        <f t="shared" ca="1" si="10"/>
        <v xml:space="preserve">JUL </v>
      </c>
      <c r="N54" s="11" t="str">
        <f t="shared" ca="1" si="10"/>
        <v xml:space="preserve">AUG </v>
      </c>
      <c r="O54" s="16"/>
      <c r="P54" s="17"/>
      <c r="Q54" s="53"/>
      <c r="R54" s="53"/>
      <c r="S54" s="54"/>
    </row>
    <row r="55" spans="2:19" ht="19.5" customHeight="1" x14ac:dyDescent="0.35">
      <c r="B55" s="87" t="s">
        <v>36</v>
      </c>
      <c r="C55" s="88">
        <f t="shared" ref="C55:N55" si="11">SUM(C56:C59)</f>
        <v>0</v>
      </c>
      <c r="D55" s="88">
        <f t="shared" si="11"/>
        <v>0</v>
      </c>
      <c r="E55" s="88">
        <f t="shared" si="11"/>
        <v>0</v>
      </c>
      <c r="F55" s="88">
        <f t="shared" si="11"/>
        <v>0</v>
      </c>
      <c r="G55" s="88">
        <f t="shared" si="11"/>
        <v>0</v>
      </c>
      <c r="H55" s="88">
        <f t="shared" si="11"/>
        <v>0</v>
      </c>
      <c r="I55" s="88">
        <f t="shared" si="11"/>
        <v>0</v>
      </c>
      <c r="J55" s="88">
        <f t="shared" si="11"/>
        <v>0</v>
      </c>
      <c r="K55" s="88">
        <f t="shared" si="11"/>
        <v>0</v>
      </c>
      <c r="L55" s="88">
        <f t="shared" si="11"/>
        <v>0</v>
      </c>
      <c r="M55" s="88">
        <f t="shared" si="11"/>
        <v>0</v>
      </c>
      <c r="N55" s="88">
        <f t="shared" si="11"/>
        <v>0</v>
      </c>
      <c r="O55" s="20">
        <f>SUM(C55:N55)</f>
        <v>0</v>
      </c>
      <c r="P55" s="21" t="e">
        <f ca="1">INDEX($C55:$O55,,SelectedPeriodColumn)/INDEX($C$86:$O$86,,SelectedPeriodColumn)</f>
        <v>#DIV/0!</v>
      </c>
      <c r="Q55" s="53"/>
      <c r="R55" s="53"/>
      <c r="S55" s="54"/>
    </row>
    <row r="56" spans="2:19" ht="19.5" customHeight="1" x14ac:dyDescent="0.35">
      <c r="B56" s="89" t="s">
        <v>25</v>
      </c>
      <c r="C56" s="27"/>
      <c r="D56" s="27"/>
      <c r="E56" s="27"/>
      <c r="F56" s="27"/>
      <c r="G56" s="27"/>
      <c r="H56" s="27"/>
      <c r="I56" s="27"/>
      <c r="J56" s="27"/>
      <c r="K56" s="27"/>
      <c r="L56" s="27"/>
      <c r="M56" s="27"/>
      <c r="N56" s="27"/>
      <c r="O56" s="14">
        <f>SUM(C56:N56)</f>
        <v>0</v>
      </c>
      <c r="P56" s="9" t="e">
        <f ca="1">INDEX($C56:$O56,,SelectedPeriodColumn)/INDEX($C$86:$O$86,,SelectedPeriodColumn)</f>
        <v>#DIV/0!</v>
      </c>
      <c r="Q56" s="53"/>
      <c r="R56" s="53"/>
      <c r="S56" s="54"/>
    </row>
    <row r="57" spans="2:19" ht="19.5" customHeight="1" x14ac:dyDescent="0.35">
      <c r="B57" s="90" t="s">
        <v>56</v>
      </c>
      <c r="C57" s="27"/>
      <c r="D57" s="27"/>
      <c r="E57" s="27"/>
      <c r="F57" s="27"/>
      <c r="G57" s="27"/>
      <c r="H57" s="27"/>
      <c r="I57" s="27"/>
      <c r="J57" s="27"/>
      <c r="K57" s="27"/>
      <c r="L57" s="27"/>
      <c r="M57" s="27"/>
      <c r="N57" s="27"/>
      <c r="O57" s="14">
        <f t="shared" ref="O57:O58" si="12">SUM(C57:N57)</f>
        <v>0</v>
      </c>
      <c r="P57" s="9" t="e">
        <f ca="1">INDEX($C57:$O57,,SelectedPeriodColumn)/INDEX($C$86:$O$86,,SelectedPeriodColumn)</f>
        <v>#DIV/0!</v>
      </c>
      <c r="Q57" s="53"/>
      <c r="R57" s="53"/>
      <c r="S57" s="54"/>
    </row>
    <row r="58" spans="2:19" ht="19.5" customHeight="1" x14ac:dyDescent="0.35">
      <c r="B58" s="90" t="s">
        <v>52</v>
      </c>
      <c r="C58" s="27"/>
      <c r="D58" s="27"/>
      <c r="E58" s="27"/>
      <c r="F58" s="27"/>
      <c r="G58" s="27"/>
      <c r="H58" s="27"/>
      <c r="I58" s="27"/>
      <c r="J58" s="27"/>
      <c r="K58" s="27"/>
      <c r="L58" s="27"/>
      <c r="M58" s="27"/>
      <c r="N58" s="27"/>
      <c r="O58" s="14">
        <f t="shared" si="12"/>
        <v>0</v>
      </c>
      <c r="P58" s="9" t="e">
        <f ca="1">INDEX($C58:$O58,,SelectedPeriodColumn)/INDEX($C$86:$O$86,,SelectedPeriodColumn)</f>
        <v>#DIV/0!</v>
      </c>
      <c r="Q58" s="53"/>
      <c r="R58" s="53"/>
      <c r="S58" s="54"/>
    </row>
    <row r="59" spans="2:19" ht="19.5" customHeight="1" thickBot="1" x14ac:dyDescent="0.4">
      <c r="B59" s="90" t="s">
        <v>52</v>
      </c>
      <c r="C59" s="27"/>
      <c r="D59" s="27"/>
      <c r="E59" s="27"/>
      <c r="F59" s="27"/>
      <c r="G59" s="27"/>
      <c r="H59" s="27"/>
      <c r="I59" s="27"/>
      <c r="J59" s="27"/>
      <c r="K59" s="27"/>
      <c r="L59" s="27"/>
      <c r="M59" s="27"/>
      <c r="N59" s="27"/>
      <c r="O59" s="15">
        <f>SUM(C59:N59)</f>
        <v>0</v>
      </c>
      <c r="P59" s="10" t="e">
        <f ca="1">INDEX($C59:$O59,,SelectedPeriodColumn)/INDEX($C$86:$O$86,,SelectedPeriodColumn)</f>
        <v>#DIV/0!</v>
      </c>
      <c r="Q59" s="53"/>
      <c r="R59" s="53"/>
      <c r="S59" s="54"/>
    </row>
    <row r="60" spans="2:19" ht="19.5" customHeight="1" thickTop="1" x14ac:dyDescent="0.35">
      <c r="B60" s="91"/>
      <c r="C60" s="11" t="str">
        <f ca="1">FirstMonth</f>
        <v xml:space="preserve">SEP </v>
      </c>
      <c r="D60" s="11" t="str">
        <f t="shared" ref="D60:N60" ca="1" si="13">NextMonth</f>
        <v xml:space="preserve">OCT </v>
      </c>
      <c r="E60" s="11" t="str">
        <f t="shared" ca="1" si="13"/>
        <v xml:space="preserve">NOV </v>
      </c>
      <c r="F60" s="11" t="str">
        <f t="shared" ca="1" si="13"/>
        <v xml:space="preserve">DEC </v>
      </c>
      <c r="G60" s="11" t="str">
        <f t="shared" ca="1" si="13"/>
        <v xml:space="preserve">JAN </v>
      </c>
      <c r="H60" s="11" t="str">
        <f t="shared" ca="1" si="13"/>
        <v xml:space="preserve">FEB </v>
      </c>
      <c r="I60" s="11" t="str">
        <f t="shared" ca="1" si="13"/>
        <v xml:space="preserve">MAR </v>
      </c>
      <c r="J60" s="11" t="str">
        <f t="shared" ca="1" si="13"/>
        <v xml:space="preserve">APR </v>
      </c>
      <c r="K60" s="11" t="str">
        <f t="shared" ca="1" si="13"/>
        <v xml:space="preserve">MAY </v>
      </c>
      <c r="L60" s="11" t="str">
        <f t="shared" ca="1" si="13"/>
        <v xml:space="preserve">JUN </v>
      </c>
      <c r="M60" s="11" t="str">
        <f t="shared" ca="1" si="13"/>
        <v xml:space="preserve">JUL </v>
      </c>
      <c r="N60" s="11" t="str">
        <f t="shared" ca="1" si="13"/>
        <v xml:space="preserve">AUG </v>
      </c>
      <c r="O60" s="16"/>
      <c r="P60" s="17"/>
      <c r="Q60" s="53"/>
      <c r="R60" s="53"/>
      <c r="S60" s="54"/>
    </row>
    <row r="61" spans="2:19" ht="19.5" customHeight="1" x14ac:dyDescent="0.35">
      <c r="B61" s="87" t="s">
        <v>37</v>
      </c>
      <c r="C61" s="88">
        <f t="shared" ref="C61:N61" si="14">SUM(C62:C66)</f>
        <v>0</v>
      </c>
      <c r="D61" s="88">
        <f t="shared" si="14"/>
        <v>0</v>
      </c>
      <c r="E61" s="88">
        <f t="shared" si="14"/>
        <v>0</v>
      </c>
      <c r="F61" s="88">
        <f t="shared" si="14"/>
        <v>0</v>
      </c>
      <c r="G61" s="88">
        <f t="shared" si="14"/>
        <v>0</v>
      </c>
      <c r="H61" s="88">
        <f t="shared" si="14"/>
        <v>0</v>
      </c>
      <c r="I61" s="88">
        <f t="shared" si="14"/>
        <v>0</v>
      </c>
      <c r="J61" s="88">
        <f t="shared" si="14"/>
        <v>0</v>
      </c>
      <c r="K61" s="88">
        <f t="shared" si="14"/>
        <v>0</v>
      </c>
      <c r="L61" s="88">
        <f t="shared" si="14"/>
        <v>0</v>
      </c>
      <c r="M61" s="88">
        <f t="shared" si="14"/>
        <v>0</v>
      </c>
      <c r="N61" s="88">
        <f t="shared" si="14"/>
        <v>0</v>
      </c>
      <c r="O61" s="20">
        <f t="shared" ref="O61:O66" si="15">SUM(C61:N61)</f>
        <v>0</v>
      </c>
      <c r="P61" s="21" t="e">
        <f ca="1">INDEX($C61:$O61,,SelectedPeriodColumn)/INDEX($C$86:$O$86,,SelectedPeriodColumn)</f>
        <v>#DIV/0!</v>
      </c>
      <c r="Q61" s="53"/>
      <c r="R61" s="53"/>
      <c r="S61" s="54"/>
    </row>
    <row r="62" spans="2:19" ht="19.2" customHeight="1" x14ac:dyDescent="0.35">
      <c r="B62" s="89" t="s">
        <v>26</v>
      </c>
      <c r="C62" s="27"/>
      <c r="D62" s="27"/>
      <c r="E62" s="27"/>
      <c r="F62" s="27"/>
      <c r="G62" s="27"/>
      <c r="H62" s="27"/>
      <c r="I62" s="27"/>
      <c r="J62" s="27"/>
      <c r="K62" s="27"/>
      <c r="L62" s="27"/>
      <c r="M62" s="27"/>
      <c r="N62" s="27"/>
      <c r="O62" s="14">
        <f t="shared" si="15"/>
        <v>0</v>
      </c>
      <c r="P62" s="9" t="e">
        <f ca="1">INDEX($C62:$O62,,SelectedPeriodColumn)/INDEX($C$86:$O$86,,SelectedPeriodColumn)</f>
        <v>#DIV/0!</v>
      </c>
      <c r="Q62" s="53"/>
      <c r="R62" s="53"/>
      <c r="S62" s="54"/>
    </row>
    <row r="63" spans="2:19" ht="19.5" customHeight="1" x14ac:dyDescent="0.35">
      <c r="B63" s="89" t="s">
        <v>27</v>
      </c>
      <c r="C63" s="27"/>
      <c r="D63" s="27"/>
      <c r="E63" s="27"/>
      <c r="F63" s="27"/>
      <c r="G63" s="27"/>
      <c r="H63" s="27"/>
      <c r="I63" s="27"/>
      <c r="J63" s="27"/>
      <c r="K63" s="27"/>
      <c r="L63" s="27"/>
      <c r="M63" s="27"/>
      <c r="N63" s="27"/>
      <c r="O63" s="14">
        <f t="shared" si="15"/>
        <v>0</v>
      </c>
      <c r="P63" s="9" t="e">
        <f ca="1">INDEX($C63:$O63,,SelectedPeriodColumn)/INDEX($C$86:$O$86,,SelectedPeriodColumn)</f>
        <v>#DIV/0!</v>
      </c>
      <c r="Q63" s="53"/>
      <c r="R63" s="53"/>
      <c r="S63" s="54"/>
    </row>
    <row r="64" spans="2:19" ht="19.5" customHeight="1" x14ac:dyDescent="0.35">
      <c r="B64" s="89" t="s">
        <v>32</v>
      </c>
      <c r="C64" s="27"/>
      <c r="D64" s="27"/>
      <c r="E64" s="27"/>
      <c r="F64" s="27"/>
      <c r="G64" s="27"/>
      <c r="H64" s="27"/>
      <c r="I64" s="27"/>
      <c r="J64" s="27"/>
      <c r="K64" s="27"/>
      <c r="L64" s="27"/>
      <c r="M64" s="27"/>
      <c r="N64" s="27"/>
      <c r="O64" s="14">
        <f t="shared" si="15"/>
        <v>0</v>
      </c>
      <c r="P64" s="9" t="e">
        <f ca="1">INDEX($C64:$O64,,SelectedPeriodColumn)/INDEX($C$86:$O$86,,SelectedPeriodColumn)</f>
        <v>#DIV/0!</v>
      </c>
      <c r="Q64" s="53"/>
      <c r="R64" s="53"/>
      <c r="S64" s="54"/>
    </row>
    <row r="65" spans="2:19" ht="19.5" customHeight="1" x14ac:dyDescent="0.35">
      <c r="B65" s="90" t="s">
        <v>54</v>
      </c>
      <c r="C65" s="27"/>
      <c r="D65" s="27"/>
      <c r="E65" s="27"/>
      <c r="F65" s="27"/>
      <c r="G65" s="27"/>
      <c r="H65" s="27"/>
      <c r="I65" s="27"/>
      <c r="J65" s="27"/>
      <c r="K65" s="27"/>
      <c r="L65" s="27"/>
      <c r="M65" s="27"/>
      <c r="N65" s="27"/>
      <c r="O65" s="14">
        <f t="shared" si="15"/>
        <v>0</v>
      </c>
      <c r="P65" s="9" t="e">
        <f ca="1">INDEX($C65:$O65,,SelectedPeriodColumn)/INDEX($C$86:$O$86,,SelectedPeriodColumn)</f>
        <v>#DIV/0!</v>
      </c>
      <c r="Q65" s="53"/>
      <c r="R65" s="53"/>
      <c r="S65" s="54"/>
    </row>
    <row r="66" spans="2:19" ht="19.5" customHeight="1" thickBot="1" x14ac:dyDescent="0.4">
      <c r="B66" s="90" t="s">
        <v>52</v>
      </c>
      <c r="C66" s="27"/>
      <c r="D66" s="27"/>
      <c r="E66" s="27"/>
      <c r="F66" s="27"/>
      <c r="G66" s="27"/>
      <c r="H66" s="27"/>
      <c r="I66" s="27"/>
      <c r="J66" s="27"/>
      <c r="K66" s="27"/>
      <c r="L66" s="27"/>
      <c r="M66" s="27"/>
      <c r="N66" s="27"/>
      <c r="O66" s="15">
        <f t="shared" si="15"/>
        <v>0</v>
      </c>
      <c r="P66" s="10" t="e">
        <f ca="1">INDEX($C66:$O66,,SelectedPeriodColumn)/INDEX($C$86:$O$86,,SelectedPeriodColumn)</f>
        <v>#DIV/0!</v>
      </c>
      <c r="Q66" s="53"/>
      <c r="R66" s="53"/>
      <c r="S66" s="54"/>
    </row>
    <row r="67" spans="2:19" ht="19.5" customHeight="1" thickTop="1" x14ac:dyDescent="0.35">
      <c r="B67" s="94"/>
      <c r="C67" s="11" t="str">
        <f ca="1">FirstMonth</f>
        <v xml:space="preserve">SEP </v>
      </c>
      <c r="D67" s="11" t="str">
        <f t="shared" ref="D67:N67" ca="1" si="16">NextMonth</f>
        <v xml:space="preserve">OCT </v>
      </c>
      <c r="E67" s="11" t="str">
        <f t="shared" ca="1" si="16"/>
        <v xml:space="preserve">NOV </v>
      </c>
      <c r="F67" s="11" t="str">
        <f t="shared" ca="1" si="16"/>
        <v xml:space="preserve">DEC </v>
      </c>
      <c r="G67" s="11" t="str">
        <f t="shared" ca="1" si="16"/>
        <v xml:space="preserve">JAN </v>
      </c>
      <c r="H67" s="11" t="str">
        <f t="shared" ca="1" si="16"/>
        <v xml:space="preserve">FEB </v>
      </c>
      <c r="I67" s="11" t="str">
        <f t="shared" ca="1" si="16"/>
        <v xml:space="preserve">MAR </v>
      </c>
      <c r="J67" s="11" t="str">
        <f t="shared" ca="1" si="16"/>
        <v xml:space="preserve">APR </v>
      </c>
      <c r="K67" s="11" t="str">
        <f t="shared" ca="1" si="16"/>
        <v xml:space="preserve">MAY </v>
      </c>
      <c r="L67" s="11" t="str">
        <f t="shared" ca="1" si="16"/>
        <v xml:space="preserve">JUN </v>
      </c>
      <c r="M67" s="11" t="str">
        <f t="shared" ca="1" si="16"/>
        <v xml:space="preserve">JUL </v>
      </c>
      <c r="N67" s="11" t="str">
        <f t="shared" ca="1" si="16"/>
        <v xml:space="preserve">AUG </v>
      </c>
      <c r="O67" s="17"/>
      <c r="P67" s="17"/>
      <c r="Q67" s="53"/>
      <c r="R67" s="53"/>
      <c r="S67" s="54"/>
    </row>
    <row r="68" spans="2:19" ht="19.5" customHeight="1" x14ac:dyDescent="0.35">
      <c r="B68" s="87" t="s">
        <v>38</v>
      </c>
      <c r="C68" s="88">
        <f t="shared" ref="C68:N68" si="17">SUM(C69:C76)</f>
        <v>0</v>
      </c>
      <c r="D68" s="88">
        <f t="shared" si="17"/>
        <v>0</v>
      </c>
      <c r="E68" s="88">
        <f t="shared" si="17"/>
        <v>0</v>
      </c>
      <c r="F68" s="88">
        <f t="shared" si="17"/>
        <v>0</v>
      </c>
      <c r="G68" s="88">
        <f t="shared" si="17"/>
        <v>0</v>
      </c>
      <c r="H68" s="88">
        <f t="shared" si="17"/>
        <v>0</v>
      </c>
      <c r="I68" s="88">
        <f t="shared" si="17"/>
        <v>0</v>
      </c>
      <c r="J68" s="88">
        <f t="shared" si="17"/>
        <v>0</v>
      </c>
      <c r="K68" s="88">
        <f t="shared" si="17"/>
        <v>0</v>
      </c>
      <c r="L68" s="88">
        <f t="shared" si="17"/>
        <v>0</v>
      </c>
      <c r="M68" s="88">
        <f t="shared" si="17"/>
        <v>0</v>
      </c>
      <c r="N68" s="88">
        <f t="shared" si="17"/>
        <v>0</v>
      </c>
      <c r="O68" s="20">
        <f t="shared" ref="O68:O76" si="18">SUM(C68:N68)</f>
        <v>0</v>
      </c>
      <c r="P68" s="21" t="e">
        <f ca="1">INDEX($C68:$O68,,SelectedPeriodColumn)/INDEX($C$86:$O$86,,SelectedPeriodColumn)</f>
        <v>#DIV/0!</v>
      </c>
      <c r="Q68" s="53"/>
      <c r="R68" s="53"/>
      <c r="S68" s="54"/>
    </row>
    <row r="69" spans="2:19" ht="19.5" customHeight="1" x14ac:dyDescent="0.35">
      <c r="B69" s="89" t="s">
        <v>28</v>
      </c>
      <c r="C69" s="27"/>
      <c r="D69" s="27"/>
      <c r="E69" s="27"/>
      <c r="F69" s="27"/>
      <c r="G69" s="27"/>
      <c r="H69" s="27"/>
      <c r="I69" s="27"/>
      <c r="J69" s="27"/>
      <c r="K69" s="27"/>
      <c r="L69" s="27"/>
      <c r="M69" s="27"/>
      <c r="N69" s="27"/>
      <c r="O69" s="14">
        <f t="shared" si="18"/>
        <v>0</v>
      </c>
      <c r="P69" s="9" t="e">
        <f ca="1">INDEX($C69:$O69,,SelectedPeriodColumn)/INDEX($C$86:$O$86,,SelectedPeriodColumn)</f>
        <v>#DIV/0!</v>
      </c>
      <c r="Q69" s="53"/>
      <c r="R69" s="53"/>
      <c r="S69" s="54"/>
    </row>
    <row r="70" spans="2:19" ht="19.5" customHeight="1" x14ac:dyDescent="0.35">
      <c r="B70" s="89" t="s">
        <v>30</v>
      </c>
      <c r="C70" s="27"/>
      <c r="D70" s="27"/>
      <c r="E70" s="27"/>
      <c r="F70" s="27"/>
      <c r="G70" s="27"/>
      <c r="H70" s="27"/>
      <c r="I70" s="27"/>
      <c r="J70" s="27"/>
      <c r="K70" s="27"/>
      <c r="L70" s="27"/>
      <c r="M70" s="27"/>
      <c r="N70" s="27"/>
      <c r="O70" s="14">
        <f t="shared" si="18"/>
        <v>0</v>
      </c>
      <c r="P70" s="9" t="e">
        <f ca="1">INDEX($C70:$O70,,SelectedPeriodColumn)/INDEX($C$86:$O$86,,SelectedPeriodColumn)</f>
        <v>#DIV/0!</v>
      </c>
      <c r="Q70" s="53"/>
      <c r="R70" s="53"/>
      <c r="S70" s="54"/>
    </row>
    <row r="71" spans="2:19" ht="19.5" customHeight="1" x14ac:dyDescent="0.35">
      <c r="B71" s="89" t="s">
        <v>31</v>
      </c>
      <c r="C71" s="27"/>
      <c r="D71" s="27"/>
      <c r="E71" s="27"/>
      <c r="F71" s="27"/>
      <c r="G71" s="27"/>
      <c r="H71" s="27"/>
      <c r="I71" s="27"/>
      <c r="J71" s="27"/>
      <c r="K71" s="27"/>
      <c r="L71" s="27"/>
      <c r="M71" s="27"/>
      <c r="N71" s="27"/>
      <c r="O71" s="14">
        <f t="shared" si="18"/>
        <v>0</v>
      </c>
      <c r="P71" s="9" t="e">
        <f ca="1">INDEX($C71:$O71,,SelectedPeriodColumn)/INDEX($C$86:$O$86,,SelectedPeriodColumn)</f>
        <v>#DIV/0!</v>
      </c>
      <c r="Q71" s="53"/>
      <c r="R71" s="53"/>
      <c r="S71" s="54"/>
    </row>
    <row r="72" spans="2:19" ht="19.5" customHeight="1" x14ac:dyDescent="0.35">
      <c r="B72" s="89" t="s">
        <v>33</v>
      </c>
      <c r="C72" s="27"/>
      <c r="D72" s="27"/>
      <c r="E72" s="27"/>
      <c r="F72" s="27"/>
      <c r="G72" s="27"/>
      <c r="H72" s="27"/>
      <c r="I72" s="27"/>
      <c r="J72" s="27"/>
      <c r="K72" s="27"/>
      <c r="L72" s="27"/>
      <c r="M72" s="27"/>
      <c r="N72" s="27"/>
      <c r="O72" s="14">
        <f t="shared" si="18"/>
        <v>0</v>
      </c>
      <c r="P72" s="9" t="e">
        <f ca="1">INDEX($C72:$O72,,SelectedPeriodColumn)/INDEX($C$86:$O$86,,SelectedPeriodColumn)</f>
        <v>#DIV/0!</v>
      </c>
      <c r="Q72" s="53"/>
      <c r="R72" s="53"/>
      <c r="S72" s="54"/>
    </row>
    <row r="73" spans="2:19" ht="19.5" customHeight="1" x14ac:dyDescent="0.35">
      <c r="B73" s="90" t="s">
        <v>61</v>
      </c>
      <c r="C73" s="27"/>
      <c r="D73" s="27"/>
      <c r="E73" s="27"/>
      <c r="F73" s="27"/>
      <c r="G73" s="27"/>
      <c r="H73" s="27"/>
      <c r="I73" s="27"/>
      <c r="J73" s="27"/>
      <c r="K73" s="27"/>
      <c r="L73" s="27"/>
      <c r="M73" s="27"/>
      <c r="N73" s="27"/>
      <c r="O73" s="14">
        <f t="shared" si="18"/>
        <v>0</v>
      </c>
      <c r="P73" s="9" t="e">
        <f ca="1">INDEX($C73:$O73,,SelectedPeriodColumn)/INDEX($C$86:$O$86,,SelectedPeriodColumn)</f>
        <v>#DIV/0!</v>
      </c>
      <c r="Q73" s="53"/>
      <c r="R73" s="53"/>
      <c r="S73" s="54"/>
    </row>
    <row r="74" spans="2:19" ht="19.5" customHeight="1" x14ac:dyDescent="0.35">
      <c r="B74" s="90" t="s">
        <v>52</v>
      </c>
      <c r="C74" s="27"/>
      <c r="D74" s="27"/>
      <c r="E74" s="27"/>
      <c r="F74" s="27"/>
      <c r="G74" s="27"/>
      <c r="H74" s="27"/>
      <c r="I74" s="27"/>
      <c r="J74" s="27"/>
      <c r="K74" s="27"/>
      <c r="L74" s="27"/>
      <c r="M74" s="27"/>
      <c r="N74" s="27"/>
      <c r="O74" s="14">
        <f t="shared" si="18"/>
        <v>0</v>
      </c>
      <c r="P74" s="9" t="e">
        <f ca="1">INDEX($C74:$O74,,SelectedPeriodColumn)/INDEX($C$86:$O$86,,SelectedPeriodColumn)</f>
        <v>#DIV/0!</v>
      </c>
      <c r="Q74" s="53"/>
      <c r="R74" s="53"/>
      <c r="S74" s="54"/>
    </row>
    <row r="75" spans="2:19" ht="19.5" customHeight="1" x14ac:dyDescent="0.35">
      <c r="B75" s="90" t="s">
        <v>52</v>
      </c>
      <c r="C75" s="27"/>
      <c r="D75" s="27"/>
      <c r="E75" s="27"/>
      <c r="F75" s="27"/>
      <c r="G75" s="27"/>
      <c r="H75" s="27"/>
      <c r="I75" s="27"/>
      <c r="J75" s="27"/>
      <c r="K75" s="27"/>
      <c r="L75" s="27"/>
      <c r="M75" s="27"/>
      <c r="N75" s="27"/>
      <c r="O75" s="14">
        <f t="shared" si="18"/>
        <v>0</v>
      </c>
      <c r="P75" s="9" t="e">
        <f ca="1">INDEX($C75:$O75,,SelectedPeriodColumn)/INDEX($C$86:$O$86,,SelectedPeriodColumn)</f>
        <v>#DIV/0!</v>
      </c>
      <c r="Q75" s="53"/>
      <c r="R75" s="53"/>
      <c r="S75" s="54"/>
    </row>
    <row r="76" spans="2:19" ht="19.5" customHeight="1" thickBot="1" x14ac:dyDescent="0.4">
      <c r="B76" s="90" t="s">
        <v>52</v>
      </c>
      <c r="C76" s="27"/>
      <c r="D76" s="27"/>
      <c r="E76" s="27"/>
      <c r="F76" s="27"/>
      <c r="G76" s="27"/>
      <c r="H76" s="27"/>
      <c r="I76" s="27"/>
      <c r="J76" s="27"/>
      <c r="K76" s="27"/>
      <c r="L76" s="27"/>
      <c r="M76" s="27"/>
      <c r="N76" s="27"/>
      <c r="O76" s="15">
        <f t="shared" si="18"/>
        <v>0</v>
      </c>
      <c r="P76" s="10" t="e">
        <f ca="1">INDEX($C76:$O76,,SelectedPeriodColumn)/INDEX($C$86:$O$86,,SelectedPeriodColumn)</f>
        <v>#DIV/0!</v>
      </c>
      <c r="Q76" s="53"/>
      <c r="R76" s="53"/>
      <c r="S76" s="54"/>
    </row>
    <row r="77" spans="2:19" ht="19.5" customHeight="1" thickTop="1" x14ac:dyDescent="0.35">
      <c r="B77" s="91"/>
      <c r="C77" s="11" t="str">
        <f ca="1">FirstMonth</f>
        <v xml:space="preserve">SEP </v>
      </c>
      <c r="D77" s="11" t="str">
        <f t="shared" ref="D77:N77" ca="1" si="19">NextMonth</f>
        <v xml:space="preserve">OCT </v>
      </c>
      <c r="E77" s="11" t="str">
        <f t="shared" ca="1" si="19"/>
        <v xml:space="preserve">NOV </v>
      </c>
      <c r="F77" s="11" t="str">
        <f t="shared" ca="1" si="19"/>
        <v xml:space="preserve">DEC </v>
      </c>
      <c r="G77" s="11" t="str">
        <f t="shared" ca="1" si="19"/>
        <v xml:space="preserve">JAN </v>
      </c>
      <c r="H77" s="11" t="str">
        <f t="shared" ca="1" si="19"/>
        <v xml:space="preserve">FEB </v>
      </c>
      <c r="I77" s="11" t="str">
        <f t="shared" ca="1" si="19"/>
        <v xml:space="preserve">MAR </v>
      </c>
      <c r="J77" s="11" t="str">
        <f t="shared" ca="1" si="19"/>
        <v xml:space="preserve">APR </v>
      </c>
      <c r="K77" s="11" t="str">
        <f t="shared" ca="1" si="19"/>
        <v xml:space="preserve">MAY </v>
      </c>
      <c r="L77" s="11" t="str">
        <f t="shared" ca="1" si="19"/>
        <v xml:space="preserve">JUN </v>
      </c>
      <c r="M77" s="11" t="str">
        <f t="shared" ca="1" si="19"/>
        <v xml:space="preserve">JUL </v>
      </c>
      <c r="N77" s="11" t="str">
        <f t="shared" ca="1" si="19"/>
        <v xml:space="preserve">AUG </v>
      </c>
      <c r="O77" s="17"/>
      <c r="P77" s="17"/>
      <c r="Q77" s="53"/>
      <c r="R77" s="53"/>
      <c r="S77" s="54"/>
    </row>
    <row r="78" spans="2:19" ht="19.5" customHeight="1" x14ac:dyDescent="0.35">
      <c r="B78" s="87" t="s">
        <v>39</v>
      </c>
      <c r="C78" s="88">
        <f>SUM(C79:C84)</f>
        <v>0</v>
      </c>
      <c r="D78" s="88">
        <f t="shared" ref="D78:N78" si="20">SUM(D79:D84)</f>
        <v>0</v>
      </c>
      <c r="E78" s="88">
        <f t="shared" si="20"/>
        <v>0</v>
      </c>
      <c r="F78" s="88">
        <f t="shared" si="20"/>
        <v>0</v>
      </c>
      <c r="G78" s="88">
        <f t="shared" si="20"/>
        <v>0</v>
      </c>
      <c r="H78" s="88">
        <f t="shared" si="20"/>
        <v>0</v>
      </c>
      <c r="I78" s="88">
        <f t="shared" si="20"/>
        <v>0</v>
      </c>
      <c r="J78" s="88">
        <f t="shared" si="20"/>
        <v>0</v>
      </c>
      <c r="K78" s="88">
        <f t="shared" si="20"/>
        <v>0</v>
      </c>
      <c r="L78" s="88">
        <f t="shared" si="20"/>
        <v>0</v>
      </c>
      <c r="M78" s="88">
        <f t="shared" si="20"/>
        <v>0</v>
      </c>
      <c r="N78" s="88">
        <f t="shared" si="20"/>
        <v>0</v>
      </c>
      <c r="O78" s="20">
        <f>SUM(C78:N78)</f>
        <v>0</v>
      </c>
      <c r="P78" s="21" t="e">
        <f ca="1">INDEX($C78:$O78,,SelectedPeriodColumn)/INDEX($C$86:$O$86,,SelectedPeriodColumn)</f>
        <v>#DIV/0!</v>
      </c>
      <c r="Q78" s="53"/>
      <c r="R78" s="53"/>
      <c r="S78" s="54"/>
    </row>
    <row r="79" spans="2:19" ht="19.5" customHeight="1" x14ac:dyDescent="0.35">
      <c r="B79" s="89" t="s">
        <v>29</v>
      </c>
      <c r="C79" s="27"/>
      <c r="D79" s="27"/>
      <c r="E79" s="27"/>
      <c r="F79" s="27"/>
      <c r="G79" s="27"/>
      <c r="H79" s="27"/>
      <c r="I79" s="27"/>
      <c r="J79" s="27"/>
      <c r="K79" s="27"/>
      <c r="L79" s="27"/>
      <c r="M79" s="27"/>
      <c r="N79" s="27"/>
      <c r="O79" s="14">
        <f>SUM(C79:N79)</f>
        <v>0</v>
      </c>
      <c r="P79" s="9" t="e">
        <f ca="1">INDEX($C79:$O79,,SelectedPeriodColumn)/INDEX($C$86:$O$86,,SelectedPeriodColumn)</f>
        <v>#DIV/0!</v>
      </c>
      <c r="Q79" s="53"/>
      <c r="R79" s="53"/>
      <c r="S79" s="54"/>
    </row>
    <row r="80" spans="2:19" ht="19.5" customHeight="1" x14ac:dyDescent="0.35">
      <c r="B80" s="89" t="s">
        <v>34</v>
      </c>
      <c r="C80" s="27"/>
      <c r="D80" s="27"/>
      <c r="E80" s="27"/>
      <c r="F80" s="27"/>
      <c r="G80" s="27"/>
      <c r="H80" s="27"/>
      <c r="I80" s="27"/>
      <c r="J80" s="27"/>
      <c r="K80" s="27"/>
      <c r="L80" s="27"/>
      <c r="M80" s="27"/>
      <c r="N80" s="27"/>
      <c r="O80" s="14">
        <f>SUM(C80:N80)</f>
        <v>0</v>
      </c>
      <c r="P80" s="9" t="e">
        <f ca="1">INDEX($C80:$O80,,SelectedPeriodColumn)/INDEX($C$86:$O$86,,SelectedPeriodColumn)</f>
        <v>#DIV/0!</v>
      </c>
      <c r="Q80" s="53"/>
      <c r="R80" s="53"/>
      <c r="S80" s="54"/>
    </row>
    <row r="81" spans="2:19" ht="27.65" customHeight="1" x14ac:dyDescent="0.35">
      <c r="B81" s="93" t="s">
        <v>55</v>
      </c>
      <c r="C81" s="27"/>
      <c r="D81" s="27"/>
      <c r="E81" s="27"/>
      <c r="F81" s="27"/>
      <c r="G81" s="27"/>
      <c r="H81" s="27"/>
      <c r="I81" s="27"/>
      <c r="J81" s="27"/>
      <c r="K81" s="27"/>
      <c r="L81" s="27"/>
      <c r="M81" s="27"/>
      <c r="N81" s="27"/>
      <c r="O81" s="14">
        <f t="shared" ref="O81:O83" si="21">SUM(C81:N81)</f>
        <v>0</v>
      </c>
      <c r="P81" s="9" t="e">
        <f ca="1">INDEX($C81:$O81,,SelectedPeriodColumn)/INDEX($C$86:$O$86,,SelectedPeriodColumn)</f>
        <v>#DIV/0!</v>
      </c>
      <c r="Q81" s="53"/>
      <c r="R81" s="53"/>
      <c r="S81" s="54"/>
    </row>
    <row r="82" spans="2:19" ht="19.5" customHeight="1" x14ac:dyDescent="0.35">
      <c r="B82" s="90" t="s">
        <v>52</v>
      </c>
      <c r="C82" s="27"/>
      <c r="D82" s="27"/>
      <c r="E82" s="27"/>
      <c r="F82" s="27"/>
      <c r="G82" s="27"/>
      <c r="H82" s="27"/>
      <c r="I82" s="27"/>
      <c r="J82" s="27"/>
      <c r="K82" s="27"/>
      <c r="L82" s="27"/>
      <c r="M82" s="27"/>
      <c r="N82" s="27"/>
      <c r="O82" s="14">
        <f t="shared" si="21"/>
        <v>0</v>
      </c>
      <c r="P82" s="9" t="e">
        <f ca="1">INDEX($C82:$O82,,SelectedPeriodColumn)/INDEX($C$86:$O$86,,SelectedPeriodColumn)</f>
        <v>#DIV/0!</v>
      </c>
      <c r="Q82" s="53"/>
      <c r="R82" s="53"/>
      <c r="S82" s="54"/>
    </row>
    <row r="83" spans="2:19" ht="19.5" customHeight="1" x14ac:dyDescent="0.35">
      <c r="B83" s="90" t="s">
        <v>52</v>
      </c>
      <c r="C83" s="27"/>
      <c r="D83" s="27"/>
      <c r="E83" s="27"/>
      <c r="F83" s="27"/>
      <c r="G83" s="27"/>
      <c r="H83" s="27"/>
      <c r="I83" s="27"/>
      <c r="J83" s="27"/>
      <c r="K83" s="27"/>
      <c r="L83" s="27"/>
      <c r="M83" s="27"/>
      <c r="N83" s="27"/>
      <c r="O83" s="14">
        <f t="shared" si="21"/>
        <v>0</v>
      </c>
      <c r="P83" s="9" t="e">
        <f ca="1">INDEX($C83:$O83,,SelectedPeriodColumn)/INDEX($C$86:$O$86,,SelectedPeriodColumn)</f>
        <v>#DIV/0!</v>
      </c>
      <c r="Q83" s="53"/>
      <c r="R83" s="53"/>
      <c r="S83" s="54"/>
    </row>
    <row r="84" spans="2:19" ht="19.5" customHeight="1" x14ac:dyDescent="0.35">
      <c r="B84" s="90" t="s">
        <v>52</v>
      </c>
      <c r="C84" s="27"/>
      <c r="D84" s="27"/>
      <c r="E84" s="27"/>
      <c r="F84" s="27"/>
      <c r="G84" s="27"/>
      <c r="H84" s="27"/>
      <c r="I84" s="27"/>
      <c r="J84" s="27"/>
      <c r="K84" s="27"/>
      <c r="L84" s="27"/>
      <c r="M84" s="27"/>
      <c r="N84" s="27"/>
      <c r="O84" s="15">
        <f>SUM(C84:N84)</f>
        <v>0</v>
      </c>
      <c r="P84" s="10" t="e">
        <f ca="1">INDEX($C84:$O84,,SelectedPeriodColumn)/INDEX($C$86:$O$86,,SelectedPeriodColumn)</f>
        <v>#DIV/0!</v>
      </c>
      <c r="Q84" s="53"/>
      <c r="R84" s="53"/>
      <c r="S84" s="54"/>
    </row>
    <row r="85" spans="2:19" ht="19.5" customHeight="1" x14ac:dyDescent="0.35">
      <c r="B85" s="95"/>
      <c r="C85" s="96"/>
      <c r="D85" s="96"/>
      <c r="E85" s="96"/>
      <c r="F85" s="96"/>
      <c r="G85" s="96"/>
      <c r="H85" s="96"/>
      <c r="I85" s="96"/>
      <c r="J85" s="96"/>
      <c r="K85" s="96"/>
      <c r="L85" s="96"/>
      <c r="M85" s="96"/>
      <c r="N85" s="96"/>
      <c r="O85" s="96"/>
      <c r="P85" s="96"/>
      <c r="Q85" s="53"/>
      <c r="R85" s="53"/>
      <c r="S85" s="54"/>
    </row>
    <row r="86" spans="2:19" ht="19.5" customHeight="1" x14ac:dyDescent="0.35">
      <c r="B86" s="97" t="s">
        <v>8</v>
      </c>
      <c r="C86" s="18">
        <f t="shared" ref="C86:N86" si="22">SUM(C42,C50,C55,C61,C68,C78)</f>
        <v>0</v>
      </c>
      <c r="D86" s="18">
        <f t="shared" si="22"/>
        <v>0</v>
      </c>
      <c r="E86" s="18">
        <f t="shared" si="22"/>
        <v>0</v>
      </c>
      <c r="F86" s="18">
        <f t="shared" si="22"/>
        <v>0</v>
      </c>
      <c r="G86" s="18">
        <f t="shared" si="22"/>
        <v>0</v>
      </c>
      <c r="H86" s="18">
        <f t="shared" si="22"/>
        <v>0</v>
      </c>
      <c r="I86" s="18">
        <f t="shared" si="22"/>
        <v>0</v>
      </c>
      <c r="J86" s="18">
        <f t="shared" si="22"/>
        <v>0</v>
      </c>
      <c r="K86" s="18">
        <f t="shared" si="22"/>
        <v>0</v>
      </c>
      <c r="L86" s="18">
        <f t="shared" si="22"/>
        <v>0</v>
      </c>
      <c r="M86" s="18">
        <f t="shared" si="22"/>
        <v>0</v>
      </c>
      <c r="N86" s="18">
        <f t="shared" si="22"/>
        <v>0</v>
      </c>
      <c r="O86" s="18">
        <f>SUM(C86:N86)</f>
        <v>0</v>
      </c>
      <c r="P86" s="19" t="e">
        <f ca="1">INDEX($C86:$O86,,SelectedPeriodColumn)/INDEX($C$86:$O$86,,SelectedPeriodColumn)</f>
        <v>#DIV/0!</v>
      </c>
      <c r="Q86" s="53"/>
      <c r="R86" s="53"/>
      <c r="S86" s="54"/>
    </row>
    <row r="87" spans="2:19" ht="19.5" customHeight="1" thickBot="1" x14ac:dyDescent="0.35">
      <c r="B87" s="98"/>
      <c r="C87" s="99"/>
      <c r="D87" s="99"/>
      <c r="E87" s="99"/>
      <c r="F87" s="99"/>
      <c r="G87" s="99"/>
      <c r="H87" s="99"/>
      <c r="I87" s="99"/>
      <c r="J87" s="99"/>
      <c r="K87" s="99"/>
      <c r="L87" s="99"/>
      <c r="M87" s="99"/>
      <c r="N87" s="99"/>
      <c r="O87" s="99"/>
      <c r="P87" s="99"/>
      <c r="Q87" s="99"/>
      <c r="R87" s="99"/>
      <c r="S87" s="100"/>
    </row>
  </sheetData>
  <sheetProtection insertColumns="0" insertRows="0" deleteColumns="0" deleteRows="0" autoFilter="0"/>
  <customSheetViews>
    <customSheetView guid="{245E79E2-388A-4A9D-9EFE-D5EC062DB9D1}" scale="85" showPageBreaks="1" showGridLines="0" fitToPage="1">
      <selection activeCell="R89" sqref="A1:R89"/>
      <pageMargins left="0.25" right="0.25" top="0.75" bottom="0.75" header="0.3" footer="0.3"/>
      <printOptions horizontalCentered="1"/>
      <pageSetup scale="38" orientation="portrait" r:id="rId1"/>
    </customSheetView>
  </customSheetViews>
  <mergeCells count="5">
    <mergeCell ref="E7:L16"/>
    <mergeCell ref="M7:P15"/>
    <mergeCell ref="B17:P21"/>
    <mergeCell ref="B22:P23"/>
    <mergeCell ref="B7:D16"/>
  </mergeCells>
  <conditionalFormatting sqref="C30:P31">
    <cfRule type="expression" dxfId="0" priority="2">
      <formula>C30&lt;0</formula>
    </cfRule>
  </conditionalFormatting>
  <conditionalFormatting sqref="C31:N31">
    <cfRule type="colorScale" priority="1">
      <colorScale>
        <cfvo type="min"/>
        <cfvo type="percentile" val="50"/>
        <cfvo type="max"/>
        <color rgb="FFF8696B"/>
        <color rgb="FFFFEB84"/>
        <color rgb="FF63BE7B"/>
      </colorScale>
    </cfRule>
  </conditionalFormatting>
  <dataValidations count="1">
    <dataValidation type="list" errorStyle="warning" allowBlank="1" showInputMessage="1" showErrorMessage="1" error="Select Month from the list in this cell. Select CANCEL, then press ALT+DOWN ARROW for options, then DOWN ARROW and ENTER to make selection" sqref="B27" xr:uid="{00000000-0002-0000-0000-000000000000}">
      <formula1>"JAN,FEB,MAR,APR,MAY,JUN,JUL,AUG,SEP,OCT,NOV,DEC"</formula1>
    </dataValidation>
  </dataValidations>
  <printOptions horizontalCentered="1"/>
  <pageMargins left="0.25" right="0.25" top="0.75" bottom="0.75" header="0.3" footer="0.3"/>
  <pageSetup scale="3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2" r:id="rId5" name="Monthly Scroll">
              <controlPr defaultSize="0" print="0" autoPict="0" altText="Select to cycle the budget summary by month">
                <anchor moveWithCells="1">
                  <from>
                    <xdr:col>1</xdr:col>
                    <xdr:colOff>1485900</xdr:colOff>
                    <xdr:row>21</xdr:row>
                    <xdr:rowOff>97971</xdr:rowOff>
                  </from>
                  <to>
                    <xdr:col>14</xdr:col>
                    <xdr:colOff>527957</xdr:colOff>
                    <xdr:row>22</xdr:row>
                    <xdr:rowOff>114300</xdr:rowOff>
                  </to>
                </anchor>
              </controlPr>
            </control>
          </mc:Choice>
        </mc:AlternateContent>
      </controls>
    </mc:Choice>
  </mc:AlternateContent>
  <extLst>
    <ext xmlns:x14="http://schemas.microsoft.com/office/spreadsheetml/2009/9/main" uri="{05C60535-1F16-4fd2-B633-F4F36F0B64E0}">
      <x14:sparklineGroups xmlns:xm="http://schemas.microsoft.com/office/excel/2006/main">
        <x14:sparklineGroup manualMax="0" manualMin="0" displayEmptyCellsAs="gap" xr2:uid="{87DED139-EB4B-46DD-95EB-2DF2F397473B}">
          <x14:colorSeries theme="6" tint="-0.499984740745262"/>
          <x14:colorNegative theme="6"/>
          <x14:colorAxis rgb="FF000000"/>
          <x14:colorMarkers theme="5" tint="-0.249977111117893"/>
          <x14:colorFirst theme="5" tint="-0.249977111117893"/>
          <x14:colorLast theme="5" tint="-0.249977111117893"/>
          <x14:colorHigh theme="5" tint="-0.249977111117893"/>
          <x14:colorLow theme="5" tint="-0.249977111117893"/>
          <x14:sparklines>
            <x14:sparkline>
              <xm:f>'Monthly Budget'!C86:N86</xm:f>
              <xm:sqref>Q86</xm:sqref>
            </x14:sparkline>
            <x14:sparkline>
              <xm:f>'Monthly Budget'!C42:N42</xm:f>
              <xm:sqref>Q42</xm:sqref>
            </x14:sparkline>
            <x14:sparkline>
              <xm:f>'Monthly Budget'!C31:N31</xm:f>
              <xm:sqref>Q31</xm:sqref>
            </x14:sparkline>
            <x14:sparkline>
              <xm:f>'Monthly Budget'!C68:N68</xm:f>
              <xm:sqref>Q68</xm:sqref>
            </x14:sparkline>
            <x14:sparkline>
              <xm:f>'Monthly Budget'!C61:N61</xm:f>
              <xm:sqref>Q61</xm:sqref>
            </x14:sparkline>
            <x14:sparkline>
              <xm:f>'Monthly Budget'!C30:N30</xm:f>
              <xm:sqref>Q30</xm:sqref>
            </x14:sparkline>
            <x14:sparkline>
              <xm:f>'Monthly Budget'!C55:N55</xm:f>
              <xm:sqref>Q55</xm:sqref>
            </x14:sparkline>
            <x14:sparkline>
              <xm:f>'Monthly Budget'!C50:N50</xm:f>
              <xm:sqref>Q50</xm:sqref>
            </x14:sparkline>
            <x14:sparkline>
              <xm:f>'Monthly Budget'!C39:N39</xm:f>
              <xm:sqref>Q39</xm:sqref>
            </x14:sparkline>
            <x14:sparkline>
              <xm:f>'Monthly Budget'!C78:N78</xm:f>
              <xm:sqref>Q78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24"/>
  <sheetViews>
    <sheetView showGridLines="0" topLeftCell="C7" zoomScale="132" zoomScaleNormal="130" workbookViewId="0">
      <selection activeCell="C27" sqref="C27"/>
    </sheetView>
  </sheetViews>
  <sheetFormatPr defaultColWidth="9.08203125" defaultRowHeight="12.9" x14ac:dyDescent="0.35"/>
  <cols>
    <col min="1" max="2" width="9.08203125" style="28"/>
    <col min="3" max="3" width="46.4140625" style="28" customWidth="1"/>
    <col min="4" max="16384" width="9.08203125" style="28"/>
  </cols>
  <sheetData>
    <row r="1" spans="1:16" x14ac:dyDescent="0.35">
      <c r="A1" s="35"/>
    </row>
    <row r="3" spans="1:16" x14ac:dyDescent="0.35">
      <c r="D3" s="28" t="str">
        <f ca="1">IFERROR((TEXT(VALUE(SelectedPeriod&amp;" 1"),"mmmm")),"year")</f>
        <v>September</v>
      </c>
    </row>
    <row r="5" spans="1:16" x14ac:dyDescent="0.35">
      <c r="D5" s="29" t="s">
        <v>4</v>
      </c>
      <c r="E5" s="29"/>
      <c r="F5" s="29"/>
    </row>
    <row r="6" spans="1:16" x14ac:dyDescent="0.35">
      <c r="D6" s="28" t="str">
        <f ca="1">D3&amp;" income:"</f>
        <v>September income:</v>
      </c>
      <c r="F6" s="28" t="str">
        <f ca="1">TEXT(INDEX('Monthly Budget'!$C$39:$O$39,,SelectedPeriodColumn),"£#,###")</f>
        <v>£</v>
      </c>
    </row>
    <row r="7" spans="1:16" x14ac:dyDescent="0.35">
      <c r="D7" s="28" t="str">
        <f ca="1">D3&amp;" expenses:"</f>
        <v>September expenses:</v>
      </c>
      <c r="F7" s="28" t="str">
        <f ca="1">TEXT(INDEX('Monthly Budget'!$C$86:$O$86,,SelectedPeriodColumn),"£#,###")</f>
        <v>£</v>
      </c>
    </row>
    <row r="8" spans="1:16" x14ac:dyDescent="0.35">
      <c r="D8" s="28" t="str">
        <f ca="1">D3&amp;" cash flow:"</f>
        <v>September cash flow:</v>
      </c>
      <c r="E8" s="30">
        <f>INDEX('Monthly Budget'!C30:O30,ScrollBarValue)</f>
        <v>0</v>
      </c>
      <c r="F8" s="28" t="str">
        <f>TEXT(E8,"£#,###")</f>
        <v>£</v>
      </c>
    </row>
    <row r="12" spans="1:16" x14ac:dyDescent="0.35">
      <c r="D12" s="30" t="str">
        <f ca="1">('Monthly Budget'!C29)</f>
        <v xml:space="preserve">SEP </v>
      </c>
      <c r="E12" s="30" t="str">
        <f ca="1">('Monthly Budget'!D29)</f>
        <v xml:space="preserve">OCT </v>
      </c>
      <c r="F12" s="30" t="str">
        <f ca="1">('Monthly Budget'!E29)</f>
        <v xml:space="preserve">NOV </v>
      </c>
      <c r="G12" s="30" t="str">
        <f ca="1">('Monthly Budget'!F29)</f>
        <v xml:space="preserve">DEC </v>
      </c>
      <c r="H12" s="30" t="str">
        <f ca="1">('Monthly Budget'!G29)</f>
        <v xml:space="preserve">JAN </v>
      </c>
      <c r="I12" s="30" t="str">
        <f ca="1">('Monthly Budget'!H29)</f>
        <v xml:space="preserve">FEB </v>
      </c>
      <c r="J12" s="30" t="str">
        <f ca="1">('Monthly Budget'!I29)</f>
        <v xml:space="preserve">MAR </v>
      </c>
      <c r="K12" s="30" t="str">
        <f ca="1">('Monthly Budget'!J29)</f>
        <v xml:space="preserve">APR </v>
      </c>
      <c r="L12" s="30" t="str">
        <f ca="1">('Monthly Budget'!K29)</f>
        <v xml:space="preserve">MAY </v>
      </c>
      <c r="M12" s="30" t="str">
        <f ca="1">('Monthly Budget'!L29)</f>
        <v xml:space="preserve">JUN </v>
      </c>
      <c r="N12" s="30" t="str">
        <f ca="1">('Monthly Budget'!M29)</f>
        <v xml:space="preserve">JUL </v>
      </c>
      <c r="O12" s="30" t="str">
        <f ca="1">('Monthly Budget'!N29)</f>
        <v xml:space="preserve">AUG </v>
      </c>
      <c r="P12" s="30" t="str">
        <f>('Monthly Budget'!O29)</f>
        <v xml:space="preserve">YEAR  </v>
      </c>
    </row>
    <row r="13" spans="1:16" x14ac:dyDescent="0.35">
      <c r="C13" s="31" t="s">
        <v>5</v>
      </c>
      <c r="D13" s="32">
        <v>1</v>
      </c>
    </row>
    <row r="14" spans="1:16" x14ac:dyDescent="0.35">
      <c r="C14" s="31" t="s">
        <v>6</v>
      </c>
      <c r="D14" s="30">
        <f ca="1">IF(SelectedPeriod='Monthly Budget'!C$33,IF('Monthly Budget'!$C$30:$O$30&gt;=0,'Monthly Budget'!$C$30:$O$30,NA()),NA())</f>
        <v>0</v>
      </c>
      <c r="E14" s="30" t="e">
        <f ca="1">IF(SelectedPeriod='Monthly Budget'!D$33,IF('Monthly Budget'!$C$30:$O$30&gt;=0,'Monthly Budget'!$C$30:$O$30,NA()),NA())</f>
        <v>#N/A</v>
      </c>
      <c r="F14" s="30" t="e">
        <f ca="1">IF(SelectedPeriod='Monthly Budget'!E$33,IF('Monthly Budget'!$C$30:$O$30&gt;=0,'Monthly Budget'!$C$30:$O$30,NA()),NA())</f>
        <v>#N/A</v>
      </c>
      <c r="G14" s="30" t="e">
        <f ca="1">IF(SelectedPeriod='Monthly Budget'!F$33,IF('Monthly Budget'!$C$30:$O$30&gt;=0,'Monthly Budget'!$C$30:$O$30,NA()),NA())</f>
        <v>#N/A</v>
      </c>
      <c r="H14" s="30" t="e">
        <f ca="1">IF(SelectedPeriod='Monthly Budget'!G$33,IF('Monthly Budget'!$C$30:$O$30&gt;=0,'Monthly Budget'!$C$30:$O$30,NA()),NA())</f>
        <v>#N/A</v>
      </c>
      <c r="I14" s="30" t="e">
        <f ca="1">IF(SelectedPeriod='Monthly Budget'!H$33,IF('Monthly Budget'!$C$30:$O$30&gt;=0,'Monthly Budget'!$C$30:$O$30,NA()),NA())</f>
        <v>#N/A</v>
      </c>
      <c r="J14" s="30" t="e">
        <f ca="1">IF(SelectedPeriod='Monthly Budget'!I$33,IF('Monthly Budget'!$C$30:$O$30&gt;=0,'Monthly Budget'!$C$30:$O$30,NA()),NA())</f>
        <v>#N/A</v>
      </c>
      <c r="K14" s="30" t="e">
        <f ca="1">IF(SelectedPeriod='Monthly Budget'!J$33,IF('Monthly Budget'!$C$30:$O$30&gt;=0,'Monthly Budget'!$C$30:$O$30,NA()),NA())</f>
        <v>#N/A</v>
      </c>
      <c r="L14" s="30" t="e">
        <f ca="1">IF(SelectedPeriod='Monthly Budget'!K$33,IF('Monthly Budget'!$C$30:$O$30&gt;=0,'Monthly Budget'!$C$30:$O$30,NA()),NA())</f>
        <v>#N/A</v>
      </c>
      <c r="M14" s="30" t="e">
        <f ca="1">IF(SelectedPeriod='Monthly Budget'!L$33,IF('Monthly Budget'!$C$30:$O$30&gt;=0,'Monthly Budget'!$C$30:$O$30,NA()),NA())</f>
        <v>#N/A</v>
      </c>
      <c r="N14" s="30" t="e">
        <f ca="1">IF(SelectedPeriod='Monthly Budget'!M$33,IF('Monthly Budget'!$C$30:$O$30&gt;=0,'Monthly Budget'!$C$30:$O$30,NA()),NA())</f>
        <v>#N/A</v>
      </c>
      <c r="O14" s="30" t="e">
        <f ca="1">IF(SelectedPeriod='Monthly Budget'!N$33,IF('Monthly Budget'!$C$30:$O$30&gt;=0,'Monthly Budget'!$C$30:$O$30,NA()),NA())</f>
        <v>#N/A</v>
      </c>
      <c r="P14" s="30" t="e">
        <f ca="1">IF(SelectedPeriod='Monthly Budget'!O$33,IF('Monthly Budget'!$C$30:$O$30&gt;=0,'Monthly Budget'!$C$30:$O$30,NA()),NA())</f>
        <v>#N/A</v>
      </c>
    </row>
    <row r="15" spans="1:16" x14ac:dyDescent="0.35">
      <c r="C15" s="31" t="s">
        <v>7</v>
      </c>
      <c r="D15" s="30" t="e">
        <f ca="1">IF(SelectedPeriod='Monthly Budget'!C$33,IF('Monthly Budget'!$C$30:$O$30&lt;0,'Monthly Budget'!$C$30:$O$30,NA()),NA())</f>
        <v>#N/A</v>
      </c>
      <c r="E15" s="30" t="e">
        <f ca="1">IF(SelectedPeriod='Monthly Budget'!D$33,IF('Monthly Budget'!$C$30:$O$30&lt;0,'Monthly Budget'!$C$30:$O$30,NA()),NA())</f>
        <v>#N/A</v>
      </c>
      <c r="F15" s="30" t="e">
        <f ca="1">IF(SelectedPeriod='Monthly Budget'!E$33,IF('Monthly Budget'!$C$30:$O$30&lt;0,'Monthly Budget'!$C$30:$O$30,NA()),NA())</f>
        <v>#N/A</v>
      </c>
      <c r="G15" s="30" t="e">
        <f ca="1">IF(SelectedPeriod='Monthly Budget'!F$33,IF('Monthly Budget'!$C$30:$O$30&lt;0,'Monthly Budget'!$C$30:$O$30,NA()),NA())</f>
        <v>#N/A</v>
      </c>
      <c r="H15" s="30" t="e">
        <f ca="1">IF(SelectedPeriod='Monthly Budget'!G$33,IF('Monthly Budget'!$C$30:$O$30&lt;0,'Monthly Budget'!$C$30:$O$30,NA()),NA())</f>
        <v>#N/A</v>
      </c>
      <c r="I15" s="30" t="e">
        <f ca="1">IF(SelectedPeriod='Monthly Budget'!H$33,IF('Monthly Budget'!$C$30:$O$30&lt;0,'Monthly Budget'!$C$30:$O$30,NA()),NA())</f>
        <v>#N/A</v>
      </c>
      <c r="J15" s="30" t="e">
        <f ca="1">IF(SelectedPeriod='Monthly Budget'!I$33,IF('Monthly Budget'!$C$30:$O$30&lt;0,'Monthly Budget'!$C$30:$O$30,NA()),NA())</f>
        <v>#N/A</v>
      </c>
      <c r="K15" s="30" t="e">
        <f ca="1">IF(SelectedPeriod='Monthly Budget'!J$33,IF('Monthly Budget'!$C$30:$O$30&lt;0,'Monthly Budget'!$C$30:$O$30,NA()),NA())</f>
        <v>#N/A</v>
      </c>
      <c r="L15" s="30" t="e">
        <f ca="1">IF(SelectedPeriod='Monthly Budget'!K$33,IF('Monthly Budget'!$C$30:$O$30&lt;0,'Monthly Budget'!$C$30:$O$30,NA()),NA())</f>
        <v>#N/A</v>
      </c>
      <c r="M15" s="30" t="e">
        <f ca="1">IF(SelectedPeriod='Monthly Budget'!L$33,IF('Monthly Budget'!$C$30:$O$30&lt;0,'Monthly Budget'!$C$30:$O$30,NA()),NA())</f>
        <v>#N/A</v>
      </c>
      <c r="N15" s="30" t="e">
        <f ca="1">IF(SelectedPeriod='Monthly Budget'!M$33,IF('Monthly Budget'!$C$30:$O$30&lt;0,'Monthly Budget'!$C$30:$O$30,NA()),NA())</f>
        <v>#N/A</v>
      </c>
      <c r="O15" s="30" t="e">
        <f ca="1">IF(SelectedPeriod='Monthly Budget'!N$33,IF('Monthly Budget'!$C$30:$O$30&lt;0,'Monthly Budget'!$C$30:$O$30,NA()),NA())</f>
        <v>#N/A</v>
      </c>
      <c r="P15" s="30" t="e">
        <f ca="1">IF(SelectedPeriod='Monthly Budget'!O$33,IF('Monthly Budget'!$C$30:$O$30&lt;0,'Monthly Budget'!$C$30:$O$30,NA()),NA())</f>
        <v>#N/A</v>
      </c>
    </row>
    <row r="18" spans="3:4" x14ac:dyDescent="0.35">
      <c r="C18" s="33" t="s">
        <v>13</v>
      </c>
      <c r="D18" s="29"/>
    </row>
    <row r="19" spans="3:4" x14ac:dyDescent="0.35">
      <c r="C19" s="28" t="s">
        <v>44</v>
      </c>
      <c r="D19" s="34" t="e">
        <f ca="1">'Monthly Budget'!P34</f>
        <v>#DIV/0!</v>
      </c>
    </row>
    <row r="20" spans="3:4" x14ac:dyDescent="0.35">
      <c r="C20" s="28" t="s">
        <v>14</v>
      </c>
      <c r="D20" s="34" t="e">
        <f ca="1">'Monthly Budget'!P35</f>
        <v>#DIV/0!</v>
      </c>
    </row>
    <row r="21" spans="3:4" x14ac:dyDescent="0.35">
      <c r="C21" s="28" t="s">
        <v>1</v>
      </c>
      <c r="D21" s="34" t="e">
        <f ca="1">'Monthly Budget'!P36</f>
        <v>#DIV/0!</v>
      </c>
    </row>
    <row r="22" spans="3:4" x14ac:dyDescent="0.35">
      <c r="C22" s="28" t="s">
        <v>2</v>
      </c>
      <c r="D22" s="34" t="e">
        <f ca="1">'Monthly Budget'!P37</f>
        <v>#DIV/0!</v>
      </c>
    </row>
    <row r="23" spans="3:4" x14ac:dyDescent="0.35">
      <c r="C23" s="28" t="s">
        <v>43</v>
      </c>
      <c r="D23" s="34" t="e">
        <f ca="1">'Monthly Budget'!P38</f>
        <v>#DIV/0!</v>
      </c>
    </row>
    <row r="24" spans="3:4" x14ac:dyDescent="0.35">
      <c r="D24" s="34"/>
    </row>
  </sheetData>
  <customSheetViews>
    <customSheetView guid="{245E79E2-388A-4A9D-9EFE-D5EC062DB9D1}" scale="130" showGridLines="0" state="hidden">
      <selection activeCell="D21" sqref="D21"/>
      <pageMargins left="0.7" right="0.7" top="0.75" bottom="0.75" header="0.3" footer="0.3"/>
      <pageSetup orientation="portrait" r:id="rId1"/>
    </customSheetView>
  </customSheetView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8ddfb65f-ac90-4902-93de-496b7fedc1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92DADFB85EE6A49BEB0597CBFB7017C" ma:contentTypeVersion="11" ma:contentTypeDescription="Create a new document." ma:contentTypeScope="" ma:versionID="659b7ddbc451028ab9c4b96b9192c0cb">
  <xsd:schema xmlns:xsd="http://www.w3.org/2001/XMLSchema" xmlns:xs="http://www.w3.org/2001/XMLSchema" xmlns:p="http://schemas.microsoft.com/office/2006/metadata/properties" xmlns:ns2="8ddfb65f-ac90-4902-93de-496b7fedc199" xmlns:ns3="deb30d69-016f-4a81-8298-f7c8d956e0f9" targetNamespace="http://schemas.microsoft.com/office/2006/metadata/properties" ma:root="true" ma:fieldsID="480708301cc7faacd1f811186d2d43e5" ns2:_="" ns3:_="">
    <xsd:import namespace="8ddfb65f-ac90-4902-93de-496b7fedc199"/>
    <xsd:import namespace="deb30d69-016f-4a81-8298-f7c8d956e0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dfb65f-ac90-4902-93de-496b7fedc1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b30d69-016f-4a81-8298-f7c8d956e0f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7B2E87-5FFE-4868-8F61-7B212686F5FD}">
  <ds:schemaRefs>
    <ds:schemaRef ds:uri="http://schemas.microsoft.com/office/2006/documentManagement/types"/>
    <ds:schemaRef ds:uri="8ddfb65f-ac90-4902-93de-496b7fedc199"/>
    <ds:schemaRef ds:uri="http://purl.org/dc/terms/"/>
    <ds:schemaRef ds:uri="http://schemas.openxmlformats.org/package/2006/metadata/core-properties"/>
    <ds:schemaRef ds:uri="http://purl.org/dc/elements/1.1/"/>
    <ds:schemaRef ds:uri="http://schemas.microsoft.com/office/infopath/2007/PartnerControls"/>
    <ds:schemaRef ds:uri="deb30d69-016f-4a81-8298-f7c8d956e0f9"/>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D80D600-68AD-439E-81DD-3405E35AED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dfb65f-ac90-4902-93de-496b7fedc199"/>
    <ds:schemaRef ds:uri="deb30d69-016f-4a81-8298-f7c8d956e0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4D3243-03AA-4EDB-BF12-0C73C9A185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Start</vt:lpstr>
      <vt:lpstr>Monthly Budget</vt:lpstr>
      <vt:lpstr>Hidden calcs</vt:lpstr>
      <vt:lpstr>income_percent_selected_period</vt:lpstr>
      <vt:lpstr>Start!PercentsExpense</vt:lpstr>
      <vt:lpstr>PercentsExpense</vt:lpstr>
      <vt:lpstr>PercentsIncome</vt:lpstr>
      <vt:lpstr>Start!Periods</vt:lpstr>
      <vt:lpstr>Periods</vt:lpstr>
      <vt:lpstr>Start!ScrollBarValue</vt:lpstr>
      <vt:lpstr>ScrollBarValue</vt:lpstr>
      <vt:lpstr>Start!SelectedStartMonth</vt:lpstr>
      <vt:lpstr>SelectedStartMonth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2019-04-08T17:21:15Z</dcterms:created>
  <dcterms:modified xsi:type="dcterms:W3CDTF">2021-04-16T10:26:49Z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0x010100F92DADFB85EE6A49BEB0597CBFB7017C</vt:lpwstr>
  </property>
</Properties>
</file>